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160"/>
  </bookViews>
  <sheets>
    <sheet name="14p." sheetId="1" r:id="rId1"/>
    <sheet name="15p." sheetId="2" r:id="rId2"/>
    <sheet name="15p.sav" sheetId="3" r:id="rId3"/>
    <sheet name="15p.antrinės" sheetId="4" r:id="rId4"/>
  </sheets>
  <definedNames>
    <definedName name="page\x2dtotal">'15p.antrinės'!$A$69</definedName>
    <definedName name="page\x2dtotal\x2dmaster0">'15p.antrinės'!$A$69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7" i="4" l="1"/>
  <c r="C61" i="4"/>
  <c r="C55" i="4" l="1"/>
  <c r="C37" i="4"/>
  <c r="C31" i="4"/>
  <c r="C25" i="4"/>
  <c r="C19" i="4"/>
  <c r="C13" i="4"/>
  <c r="C68" i="4" s="1"/>
  <c r="C75" i="3" l="1"/>
  <c r="C66" i="3"/>
  <c r="C59" i="3"/>
  <c r="C54" i="3"/>
  <c r="C49" i="3"/>
  <c r="C41" i="3"/>
  <c r="C34" i="3"/>
  <c r="C28" i="3"/>
  <c r="C20" i="3"/>
  <c r="C13" i="3"/>
  <c r="C19" i="2"/>
  <c r="D19" i="2"/>
  <c r="E19" i="2"/>
  <c r="F19" i="2"/>
  <c r="G19" i="2"/>
  <c r="H19" i="2"/>
  <c r="I19" i="2"/>
  <c r="J19" i="2"/>
  <c r="B19" i="2"/>
  <c r="C76" i="3" l="1"/>
</calcChain>
</file>

<file path=xl/comments1.xml><?xml version="1.0" encoding="utf-8"?>
<comments xmlns="http://schemas.openxmlformats.org/spreadsheetml/2006/main">
  <authors>
    <author>Autorius</author>
  </authors>
  <commentList>
    <comment ref="G9" authorId="0">
      <text>
        <r>
          <rPr>
            <b/>
            <sz val="9"/>
            <color indexed="81"/>
            <rFont val="Tahoma"/>
            <family val="2"/>
            <charset val="186"/>
          </rPr>
          <t xml:space="preserve">1. Iš Didelių gabaritų atliekų priėmimo aikštelių perduota perdirbti (įtrauktos visos sutvarkytos komunalinės atliekos, prilausančios 20 atliekų sąrašo skyriui, 15 01 poskyriui, taip pat  naudotos padangos) 2091,84 t.
2. Iš mišrių komunalinių atliekų apdorojimo ir rūšiavimo įrenginių paruošta antrinių žaliavų - 1399,969 t.
Mišrių komunalinių atliekų apdorojimo ir rūšiavimo įrenginiuose paruošta biologiškai skaidžių atliekų kompostavimui -55896,394 t.
</t>
        </r>
      </text>
    </comment>
    <comment ref="H9" authorId="0">
      <text>
        <r>
          <rPr>
            <b/>
            <sz val="9"/>
            <color indexed="81"/>
            <rFont val="Tahoma"/>
            <family val="2"/>
            <charset val="186"/>
          </rPr>
          <t xml:space="preserve">
1. Žaliųjų atliekų kompostavimas.
- regioninėje žaliųjų atliekų kompostavimo aikštelėje Zabieliškio regioniniame sąvartyne – 651,31 t
- regioninėje žaliųjų atliekų kompostavimo aikštelėje Nemajūnų g. 15A, Kaunas – 
6170,99 t.
- regioninėje žaliųjų atliekų kompostavimo aikštelėje Juozapavos k., Vandžiogalos sen. Kauno raj. – 188,55 t.
2. Komunalinių atliekų biologinis apdorojimas, kompostavimas*.
Kauno mechaninio biologinio apdorojimo įrenginiuose pagaminta techninio komposto – 10329,000 t  
Zabieliškio mechaninio atliekų rūšiavimo įrenginiuose pagaminta techninio komposto - 4287,34 t
(*pateikiamas faktinis pervežtas į sąvartynus ir panaudotas perdengimui techninio komposto kiekis)
</t>
        </r>
      </text>
    </comment>
    <comment ref="I9" authorId="0">
      <text>
        <r>
          <rPr>
            <b/>
            <sz val="9"/>
            <color indexed="81"/>
            <rFont val="Tahoma"/>
            <family val="2"/>
            <charset val="186"/>
          </rPr>
          <t>Iš Kauno mechaninio biologinio apdorojimo įrenginių perduota sudeginti – 19782,92 t.
Iš Zabieliškio mechaninio atliekų rūšiavimo įrenginių perduota sudeginti – 198,28
Panaudota techninio komposto sąvartynų perdengimui:
Kauno MBA - 16539,89 (dar 8000 t - pagaminta ir saugoma teritorijoje);
Zabieliškio MBA - 1692,36 t</t>
        </r>
      </text>
    </comment>
    <comment ref="J9" authorId="0">
      <text>
        <r>
          <rPr>
            <b/>
            <sz val="9"/>
            <color indexed="81"/>
            <rFont val="Tahoma"/>
            <family val="2"/>
            <charset val="186"/>
          </rPr>
          <t xml:space="preserve">Po mechaninio apdorojimo netinkamų naudoti (kodas 19 12 12) atliekų pašalinta:
- Lapių regioniniame sąvartyne 89244,72  t;
- Zabieliškio regioniniame sąvartyne 9035,3 t.
</t>
        </r>
      </text>
    </comment>
    <comment ref="I10" authorId="0">
      <text>
        <r>
          <rPr>
            <b/>
            <sz val="9"/>
            <color indexed="81"/>
            <rFont val="Tahoma"/>
            <family val="2"/>
            <charset val="186"/>
          </rPr>
          <t xml:space="preserve">Perduota UAB „Fortum Klaipėda“ – 97946,59 t po rūšiavimo likusių atliekų, naudoti energijos gavyboje. </t>
        </r>
      </text>
    </comment>
    <comment ref="I11" authorId="0">
      <text>
        <r>
          <rPr>
            <b/>
            <sz val="9"/>
            <color indexed="81"/>
            <rFont val="Tahoma"/>
            <family val="2"/>
            <charset val="186"/>
          </rPr>
          <t>Energijos gavybai - 2530 t.; Inertinės atliekos tinkamos sąvartyne atliekų sluoksnių perdengimui bei kelių įrengimui: 1281 t.</t>
        </r>
      </text>
    </comment>
    <comment ref="I12" authorId="0">
      <text>
        <r>
          <rPr>
            <b/>
            <sz val="9"/>
            <color indexed="81"/>
            <rFont val="Tahoma"/>
            <family val="2"/>
            <charset val="186"/>
          </rPr>
          <t>Sukompostuota kompostavimo aikštelėse - 4468,2 t/m., sukompostuota anaerobiniu būdu MBA biologinio apdorojimo įrenginiuose- 28238,0 t. panaudota sąvartyne statybinės ir griovimo atliekos kelių įrengimui ir atliekų perdengimui - 13951 t/m.</t>
        </r>
        <r>
          <rPr>
            <sz val="9"/>
            <color indexed="81"/>
            <rFont val="Tahoma"/>
            <family val="2"/>
            <charset val="186"/>
          </rPr>
          <t xml:space="preserve">
</t>
        </r>
      </text>
    </comment>
  </commentList>
</comments>
</file>

<file path=xl/comments2.xml><?xml version="1.0" encoding="utf-8"?>
<comments xmlns="http://schemas.openxmlformats.org/spreadsheetml/2006/main">
  <authors>
    <author>Autorius</author>
  </authors>
  <commentList>
    <comment ref="J11" authorId="0">
      <text>
        <r>
          <rPr>
            <b/>
            <sz val="9"/>
            <color indexed="81"/>
            <rFont val="Tahoma"/>
            <family val="2"/>
            <charset val="186"/>
          </rPr>
          <t>Nešalinta, po apdorojimo likusios inertinės atliekos (8493,64 t.) buvo panaudotos (R10) sąvartyno perdengimui.</t>
        </r>
        <r>
          <rPr>
            <sz val="9"/>
            <color indexed="81"/>
            <rFont val="Tahoma"/>
            <family val="2"/>
            <charset val="186"/>
          </rPr>
          <t xml:space="preserve">
</t>
        </r>
      </text>
    </comment>
  </commentList>
</comments>
</file>

<file path=xl/comments3.xml><?xml version="1.0" encoding="utf-8"?>
<comments xmlns="http://schemas.openxmlformats.org/spreadsheetml/2006/main">
  <authors>
    <author>Autorius</author>
  </authors>
  <commentList>
    <comment ref="C14" authorId="0">
      <text>
        <r>
          <rPr>
            <b/>
            <sz val="9"/>
            <color indexed="81"/>
            <rFont val="Tahoma"/>
            <family val="2"/>
            <charset val="186"/>
          </rPr>
          <t>Jonavos r. sav. atliekos buvo rūšiuojamos Jonavos MA "Verslo vizijos".</t>
        </r>
      </text>
    </comment>
  </commentList>
</comments>
</file>

<file path=xl/sharedStrings.xml><?xml version="1.0" encoding="utf-8"?>
<sst xmlns="http://schemas.openxmlformats.org/spreadsheetml/2006/main" count="259" uniqueCount="144">
  <si>
    <t>Informacija apie komunalinių atliekų tvarkymo sistemą regione</t>
  </si>
  <si>
    <t/>
  </si>
  <si>
    <t>Regionas</t>
  </si>
  <si>
    <t>Viešosios komunalinių atliekų tvarkymo paslaugos prieinamumas regione, %</t>
  </si>
  <si>
    <t>Esama regioninė atliekų tvarkymo infrastruktūra:</t>
  </si>
  <si>
    <t>Numatoma kurti regioninė atliekų tvarkymo infrastruktūra:</t>
  </si>
  <si>
    <t>Komunalinių atliekų tvarkymas regione:</t>
  </si>
  <si>
    <t>Atliekų tvarkymo įrenginio rūšys ir pajėgumai, t/m</t>
  </si>
  <si>
    <t>Kitos priemonės</t>
  </si>
  <si>
    <t>Paruoštas naudoti pakartotinai ir perdirbti komunalinių atliekų kiekis, t/m.</t>
  </si>
  <si>
    <t>Perdirbtas komunalinių atliekų kiekis, t/m</t>
  </si>
  <si>
    <t>Kitaip panaudotas komunalinių atliekų kiekis, t/m.</t>
  </si>
  <si>
    <t>Po apdorojimo pašalintas komunalinių atliekų kiekis, t/m.</t>
  </si>
  <si>
    <t>Alytaus regionas</t>
  </si>
  <si>
    <t>Kauno regionas</t>
  </si>
  <si>
    <t>Klaipėdos regionas</t>
  </si>
  <si>
    <t>Marijampolės regionas</t>
  </si>
  <si>
    <t>Panevėžio regionas</t>
  </si>
  <si>
    <t>Šiaulių regionas</t>
  </si>
  <si>
    <t>Šiaulių regione 2018 m. tvarkomos atliekų rūšys: antrinės žaliavos ir pakuočių atliekos, biologiškai skaidžios atliekos, mediena, didžiosios atliekos, naudoti nebetinkamos padangos, pavojingos atliekos, elektros ir elektroninės įrangos atliekos, statybos ir griovimo atliekos, tekstilės atliekos, statybinės atliekos, turinčios asbesto.  2018 m. eksploatuojami atliekų tvarkymo įrenginiai: 1.	Šiaulių regiono nepavojingų atliekų sąvartynas - 133 000 t. 2.	Šiaulių regiono komunalinių atliekų mechaninio biologinio apdorojimo (MBA) įrenginiai  - 100 000 t. 3. Žaliųjų atliekų kompostavimo aikštelės - 19448 t. 4. Didelių gabaritų atliekų surinkimo aikštelės - 5760 t. 5. Atliekų priėmmo punktai - 5800 t.</t>
  </si>
  <si>
    <t>Šiaulių regione naudojami mišrių komunalinių atliekų surinkimo konteineriai - 71815 vnt., Šiaulių regione naudojami kolektyviniai pakuočių atliekų ir kitų antrinių žaliavų surinkimo konteineriai - 2881 vnt., 2017 m. pasirašyta sutartis iš LAAIF ir gamintojų ir importuotojų organizacijų lėšų nupirkti ir išdalinti individualioms valdoms pakuočių atliekų ir antrinių žaliavų bei stiklo atliekų surinkimo konteinerius - 8461 vnt., Biologiškai skaidžių (žaliųjų) atliekų surinkimo ir kompostavimo priemonės individualioms valdoms - 51500 vnt.</t>
  </si>
  <si>
    <t>Tauragės regionas</t>
  </si>
  <si>
    <t>Projektas „Tauragės regiono komunalinių atliekų tvarkymo infrastruktūros plėtra“ veikla ,,Didelių gabaritų atliekų surinkimo aikštelių įrengimas/atnaujinimas ir (arba) jų pritaikymas atliekų paruošimui naudoti pakartotinai“</t>
  </si>
  <si>
    <t>Telšių regionas</t>
  </si>
  <si>
    <t>Utenos regionas</t>
  </si>
  <si>
    <t>Vilniaus regionas</t>
  </si>
  <si>
    <t>Regione surinktos mišrios komunalinės atliekos apdorojamos mechaninio biologinio atliekų apdorojimo (MBA) įrenginiuose Vilniuje. Atliekos rūšiuojamos, atskiriant tolimesniam panaudojimui skirtas antrines žaliavas ir biologiškai skaidžias atliekas, kurios apdorojamos biodžiovinimo būdu. MBA įrenginiuose gaunamas degiųjų atliekų, skirtų panaudojimui energijai gauti, srautas. Netinkamos perdirbimui ir apdorojimui atliekos šalinamos sąvartyne. MBA įrenginių metinis pajėgumas - 252 tūkst. t. Atliekų šalinimas vykdomas Vilniaus regioniniame nepavojingų atliekų sąvartyne, metinis šalinamų atliekų kiekis - 339 tūkst. t.</t>
  </si>
  <si>
    <t>Numatoma įrengti 6 didelių gabaritų atliekų surinkimo aikšteles Vilniaus mieste, 1 didelių gabaritų atliekų surinkimo aikštelę Šalčininkų rajone bei 1 regioninę didelių gabaritų atliekų surinkimo (tvarkymo) aikštelę. Papildomai planuojami išplėsti pajėgumus esamose didelių gabaritų atliekų surinkimo aikštelėse</t>
  </si>
  <si>
    <t>Planuojama įsigyti ir individualių namų gyventojams išdalinti biologiškų skaidžių atliekų kompostavimo konteinerius (1100 vnt.), numatomas  konteinerių aikštelių įrengimas Vilniaus mieste bei konteinerių įsigijimas</t>
  </si>
  <si>
    <t>Regionų plėtros tarybų informacija apie mišrių komunalinių atliekų apdorojimą MBA ir MA įrenginiuose</t>
  </si>
  <si>
    <t>Iš regiono savivaldybių gautas mišrių komunalinių atliekų kiekis, t/m.</t>
  </si>
  <si>
    <t>Įrenginyje apdorotų mišrių atliekų kiekis, t/m.</t>
  </si>
  <si>
    <t>Atiduotas perdirbti ar kitaip panaudoti antrinių žaliavų kiekis, t/m.</t>
  </si>
  <si>
    <t>Atskirtų ir apdorotų biologiškai skaidžių atliekų kiekis, t/m.</t>
  </si>
  <si>
    <t>Panaudota/realizuota medžiagos (stabilato), gauto apdorojus biologiškai skaidžias atliekas, t/m.</t>
  </si>
  <si>
    <t>Paruoštų deginimui atliekų kiekis, t/m.</t>
  </si>
  <si>
    <t>Po apdorojimo perduotas energijai gauti atliekų kiekis, t/m.</t>
  </si>
  <si>
    <t>Likusių po apdorojimo atliekų kiekis pašalintas sąvartyne, t/m.</t>
  </si>
  <si>
    <t>Iš viso:</t>
  </si>
  <si>
    <t>Savivaldybė</t>
  </si>
  <si>
    <t>Akmenės r. sav.</t>
  </si>
  <si>
    <t>Joniškio r. sav.</t>
  </si>
  <si>
    <t>Kelmės r. sav.</t>
  </si>
  <si>
    <t>Pakruojo r. sav.</t>
  </si>
  <si>
    <t>Radviliškio r. sav.</t>
  </si>
  <si>
    <t>Šiaulių m. sav.</t>
  </si>
  <si>
    <t>Šiaulių r. sav.</t>
  </si>
  <si>
    <t>Jurbarko r. sav.</t>
  </si>
  <si>
    <t>Pagėgių sav.</t>
  </si>
  <si>
    <t>Šilalės r. sav.</t>
  </si>
  <si>
    <t>Tauragės r. sav.</t>
  </si>
  <si>
    <t>Elektrėnų sav.</t>
  </si>
  <si>
    <t>Šalčininkų r. sav.</t>
  </si>
  <si>
    <t>Širvintų r. sav.</t>
  </si>
  <si>
    <t>Švenčionių r. sav.</t>
  </si>
  <si>
    <t>Trakų r. sav.</t>
  </si>
  <si>
    <t>Ukmergės r. sav.</t>
  </si>
  <si>
    <t>Vilniaus m. sav.</t>
  </si>
  <si>
    <t>Vilniaus r. sav.</t>
  </si>
  <si>
    <t>Iš mišrių komunalinių atliekų atskirtų antrinių žaliavų (įskaitant pakuotes) kiekis</t>
  </si>
  <si>
    <t>Antrinių žaliavų rūšys</t>
  </si>
  <si>
    <t>Iš mišrių komunalinių atliekų atskirtų antrinių žaliavų (įskaitant pakuotes) kiekis, t/m.</t>
  </si>
  <si>
    <t>Kitos antrinės žaliavos</t>
  </si>
  <si>
    <t>Metalas</t>
  </si>
  <si>
    <t>Plastikas</t>
  </si>
  <si>
    <t>Popierius ir kartonas</t>
  </si>
  <si>
    <t>Stiklas</t>
  </si>
  <si>
    <t>2019 m. Šiaulių regiono nepavojingų atliekų sąvartyno teritorijoje planuojama rūšiuoti ir apdoroti didelių gabaritų atliekas, kapinių ir statybos bei griovimo atliekas, drabužius bei tekstilės atliekas, siekiant sumažinti šalinamų atliekų kiekį sąvartyne. Įvertinus tai, kad Šiaulių regiono gyventojai jau nuo 2013 m. yra aprūpinti biologiškai skaidžių atliekų surinkimo konteineriais, dalis maisto ir virtuvės atliekų (vaisiai, daržovės, kt.) jau yra faktiškai surenkamos ir tvarkomos kompostuojant Šiaulių regione esančiose kompostavimo aikštelėse. Todėl atsiradus reikalavimui nuo 2019 m. rinkti maisto ir virtuvės atliekas, planuojama išplėsti esamą biologinių atliekų surinkimą. Vadovaujantis LR Aplinkos ministro 1999-07-14 d. įsakymu Nr. 217 „Dėl atliekų tvarkymo taisyklių patvirtinimo“, nustatytais reikalavimais maisto ir virtuvės atliekų surinkimui, maisto ir virtuvės atliekos turi būti renkamos miestuose, kuriuose yra daugiau nei 50 000 gyventojų. Siekiant išanalizuoti susidarančius Šiaulių regiono maisto ir virtuvės atliekų kiekius ir galimybes pradėti atskirą maisto ir virtuvės atliekų surinkimą, atlikta maisto ir virtuvės atliekų surinkimo ir sutvarkymo Šiaulių regiono savivaldybėse galimybių studija. Pasiūlytos 4 alternatyvos. Įvertinus įvairias maisto ir virtuvės atliekų surinkimo bei tvarkymo alternatyvas Šiaulių regione, aplinkosauginė ir ekonominė analizė parodė, kad efektyviausia yra surinktas maisto ir virtuvės atliekas transportuoti į Šiaulių regiono MBA įrenginius. Ten šias bioskaidžias atliekas smulkinti, maišyti ir, esant poreikiui, papildomai pridėti smulkintų žaliųjų atliekų.</t>
  </si>
  <si>
    <t>VšĮ „Šiaulių regiono atliekų tvarkymo centras“ numato įgyvendinti investicinį projektą „Komunalinių atliekų rūšiuojamojo surinkimo infrastruktūros plėtra Šiaulių regione“ pagal priemonę 05.2.1-APVA-R-008 „Komunalinių atliekų tvarkymo infrastruktūros plėtra“. Projekto metu Akmenės r., Joniškio r., Kelmės r., Pakruojo r., Radviliškio r., Šiaulių m. ir Šiaulių r. savivaldybėse planuojama įrengti: 1)  konteinerines komunalinių atliekų aikšteles, skirtas mišrių komunalinių, pakuotės ir pakuotės atliekų, antrinių žaliavų (stiklo, plastiko, popieriaus), tekstilės bei biologiškai skaidžių atliekų surinkimui. 2)  Akmenės r., Pakruojo r. ir Šiaulių r. savivaldybių teritorijose ketinama pastatyti ir įrengti didelių gabaritų atliekų surinkimo aikšteles. Šiaulių r. esančioje didelių gabaritų atliekų surinkimo aikštelėje planuojama įrengti gamybinės-buitinės paskirties pastatą, kuris bus skirtas atliekų paruošimui naudoti pakartotinai. Atliekų paruošimo naudoti pakartotinai pastate planuojama ardyti ir remontuoti Šiaulių regiono gyventojų atvežtas pakartotiniam panaudojimui tinkamas atliekos (buitinė technika, baldai ir kt.).</t>
  </si>
  <si>
    <t>Alytaus m. sav.</t>
  </si>
  <si>
    <t>Alytaus r. sav.</t>
  </si>
  <si>
    <t>Birštono sav.</t>
  </si>
  <si>
    <t>Druskininkų sav.</t>
  </si>
  <si>
    <t>Lazdijų r. sav.</t>
  </si>
  <si>
    <t>Prienų r. sav.</t>
  </si>
  <si>
    <t>Varėnos r. sav.</t>
  </si>
  <si>
    <t>Jonavos r. sav.</t>
  </si>
  <si>
    <t>Kaišiadorių r. sav.</t>
  </si>
  <si>
    <t>Kauno m. sav.</t>
  </si>
  <si>
    <t>Kauno r. sav.</t>
  </si>
  <si>
    <t>Kėdainių r. sav.</t>
  </si>
  <si>
    <t>Raseinių r. sav.</t>
  </si>
  <si>
    <t>Klaipėdos m. sav.</t>
  </si>
  <si>
    <t>Klaipėdos r. sav.</t>
  </si>
  <si>
    <t>Kretingos r. sav.</t>
  </si>
  <si>
    <t>Neringos sav.</t>
  </si>
  <si>
    <t>Palangos m. sav.</t>
  </si>
  <si>
    <t>Skuodo r. sav.</t>
  </si>
  <si>
    <t>Šilutės r. sav.</t>
  </si>
  <si>
    <t>Kalvarijos sav.</t>
  </si>
  <si>
    <t>Kazlų Rūdos sav.</t>
  </si>
  <si>
    <t>Marijampolės sav.</t>
  </si>
  <si>
    <t>Šakių r. sav.</t>
  </si>
  <si>
    <t>Vilkaviškio r. sav.</t>
  </si>
  <si>
    <t>Biržų r. sav.</t>
  </si>
  <si>
    <t>Kupiškio r. sav.</t>
  </si>
  <si>
    <t>Panevėžio m. sav.</t>
  </si>
  <si>
    <t>Panevėžio r. sav.</t>
  </si>
  <si>
    <t>Pasvalio r. sav.</t>
  </si>
  <si>
    <t>Rokiškio r. sav.</t>
  </si>
  <si>
    <t>Mažeikių r. sav.</t>
  </si>
  <si>
    <t>Plungės r. sav.</t>
  </si>
  <si>
    <t>Rietavo sav.</t>
  </si>
  <si>
    <t>Telšių r. sav.</t>
  </si>
  <si>
    <t>Anykščių r. sav.</t>
  </si>
  <si>
    <t>Ignalinos r. sav.</t>
  </si>
  <si>
    <t>Molėtų r. sav.</t>
  </si>
  <si>
    <t>Utenos r. sav.</t>
  </si>
  <si>
    <t>Visagino sav.</t>
  </si>
  <si>
    <t>Zarasų r. sav.</t>
  </si>
  <si>
    <t>Iš viso reginuose:</t>
  </si>
  <si>
    <t>Iš regiono savivaldybių į regioninius MBA, MA gautas mišrių komunalinių atliekų kiekis, t/m.</t>
  </si>
  <si>
    <t>20 01 23* Nebenaudojama įranga, kurioje yra chlorfluorangliavandenilių (šaldytuvai) - 3,250 t/m. 20 01 35* Nebenaudojama elektros ir elektroninė įranga - 5,750 t/m. 20 01 36 Nebenaudojama elektros ir elektroninė įranga - 9,000 t/m.</t>
  </si>
  <si>
    <t>Bendro naudojimo mišrių komunalinių atliekų konteineriai: 1397 vnt.; Individualūs mišrių komunalinių atliekų konteineriai: 24808 vnt.; Individualūs pakuočių atliekų rūšiavimo konteineriai: 41485 vnt.; Žaliųjų atliekų surinkimo konteineriai: 5875 vnt.; Žaliųjų atliekų kompostavimo dėžės: 384 vnt.; Antrinių žaliavų aikštelės / konteinerių skaičius: 190/637 vnt.</t>
  </si>
  <si>
    <t>TAURAGĖS REGIONO NEPAVOJINGŲ ATLIEKŲ SĄVARTYNAS - R10 (1900 t/M), D1 (33000 t/m.); ASBESTO TURINČIŲ ATLIEKŲ ŠALINIMO SUBSEKCIJA - D5 (1200 t/m.); MIŠRIŲ, NERŪŠIUOTŲ KOMUNALINIŲ ATLIEKŲ RŪŠIAVIMO LINIJA - R12,R13,S5 - (25000 t/m.); DIDŽIŲJŲ ATLIEKŲ SURINKIMO AIKŠTELĖS (DGASA) - 4 VNT. - R13,S1,D15 - (1329,100 t/m.); ŽALIŲJŲ ATLIEKŲ KOMPOSTAVIMO AIKŠTELĖS (ŽAKA) - 4 VNT. - R3,R13,S1,S5 - (8195 t/m.); BIOLOGIŠKAI SKAIDŽIŲ ATLIEKŲ (BSA) KOMPOSTAVIMO AIKŠTELĖ - R3,R13 - (6000 t/m.)</t>
  </si>
  <si>
    <t>Regione įrengtos didelių gabaritų atliekų surinkimo aikštelės (DGASA) ir žaliųjų atliekų surinkimo (kompostavimo) aikštelės (ŽASA). DGASA įrengtos: Vilniaus r. (Vėliučionių k., Grikienių k., Pakryžės k.), Vilniaus m. (V. A. Graičiūno g. 36C, Pilaitės pr. 50, Liepkalnio g. 113B, Pramonės g. 209S, Pumpėnų g. 10), Elektrėnų sav. (Elektrinės g. 14A, Elektrėnai, Kazokiškių k.), Šalčininkų r. (Vilniaus g. 3G, Šalčininkai, Malūno g. 20, Eišiškės; Jašiūnų k.), Ukmergės r. (Gerseniškių g. 5, Ukmergė), Širvintų r. (Šniponių k.), Trakų r. (Trakų g., Lentvaris), Švenčionių r. (Pliauškių k., Maleikėnų k.). Visų DGASA pajėgumai svyruoja nuo 1993 iki 210 t/m. nepavojingų ir po 20 t/m. pavojingų atliekų. ŽAKA įrengtos: Elektrėnų sav. (Obenių g.), Trakų r. (Trakų g. 1B, Lentvaris), Šalčininkų r. (Čiužakampio k.), Širvintų r. (Šniponių k.), Švenčionių r. (Maleikėnų k.), Vilniaus r. (Pakryžės k.). Pajėgumai po ~ 200 t/m.</t>
  </si>
  <si>
    <t xml:space="preserve">Nepavojingų atliekų šalinimas vyksta Utenos regioniniame nepavojingų atliekų sąvartyne. Sąvartyno projektinis pajėgumas- 52250 t/m. Utenos regione veikia mišrių komunalinių atliekų MBA įrenginiai. Iš mišrių komunalinių atliekų srauto atskiriama- biologiškai skaidi frakcija, antrinės žaliavos, atliekos turinčios energetinę vertę. Mišrių komunalinių atliekų mechaninio rūšiavimo įrenginių pajėgumas- 45200 t/m, biologinio apdorojimo įrenginių- 15000 t/m. </t>
  </si>
  <si>
    <t xml:space="preserve">Atliekų priėmimo ir laikino saugojimo aikštelės (APLSA): Anykščių r.: Vairuotojų g. 18 (1110 t/m.); Ignalinos r.: Švenčionių g. 31 (1110 t/m.); Molėtų r.: Vilniaus g. 104A (1110 t/m.); Visagino: Karlų k. (1110 t/m.); Zarasų r.: Statybininkų g. 11 (245 t/m.); Utenos r.: Mockėnų k.-245 t/m., Biologiškai skaidžių atliekų kompostavimo aikštelės (BSAKA): Utenos r.: Mockėnų k. (2070 t/m.), Visagino r.: Karlų k. (500 t/m.), Anykščių r.: Šeimyniškių k. (1160 t/m.), Molėtų r.: Ažušilių vs., Luokesos sen. (661 t/m.); Ignalinos r.: Agarinio g. 15 (492 t/m.), Zarasų r.: Statybininkų g. 13 (500 t/m.).
 Į APLSA pristatyta- 2211,435 t atliekų, į BSAKA- 4819,21 t atliekų. </t>
  </si>
  <si>
    <t>-</t>
  </si>
  <si>
    <t xml:space="preserve">Maisto/virtuvės atliekų rūšiuojamasis surinkimas. Projektinis pajėgumas 5 000 t/m biologinio apdorojimo įrenginiuose. 2. 2. Didelių gabaritų atliekų surinkimo aikštelių įrengimas/atnaujinimas ir (arba) jų pritaikymas atliekų paruošimui naudoti pakartotinai. </t>
  </si>
  <si>
    <t>Planuojama Zabieliškio regioninio sąvartyno plėtra, prijungiant 17,4325 ha plotą.</t>
  </si>
  <si>
    <t>Planuojama DGASA įrengti vietas, kuriose būtų atrankami atliekomis tapę daiktai, tinkami pakartotiniam naudojimui.</t>
  </si>
  <si>
    <t>Planuojama dugno pelenų (šlako) apdorojimo infrastrūktūra - iki 90 000 t/m., didelių gabaritų atliekų tvarkymo infratrūktūra - iki 15 000 t/m.; sąvartyno 3-os sekcijos statyba - 1 mln. t/m.</t>
  </si>
  <si>
    <t>Planuojama Klaipėdos m., Skuodo r., Kretingos r., Neringos sav.:
įrengtini 54 vnt. požeminių konteinerių aikštelių, 
282 vnt. pusiau požeminių konteinerių aikštelių, 
49 vnt. antžemininių konteinerių aikštelių; 
33 vnt. kombinuotų konteinerių aikštelių, 
4650 vnt. namudinio kompostavimo dežių, 
2960 žaliųjų atliekų surinkimo konteinerių.</t>
  </si>
  <si>
    <t>Projekto metu bus įrengtos/rekonstruotos 685  konteinerių aikštelės. Konteinerių aikštelėse pastatytų popieriaus / kartono atliekų konteinerių skaičius – 693 vnt.
 Konteinerių aikštelėse pastatytų stiklo atliekų konteinerių skaičius – 686 vnt.
 Konteinerių aikštelėse pastatytų plastiko atliekų konteinerių skaičius – 717 vnt.
 Konteinerių aikštelėse pastatytų tekstilės atliekų konteinerių skaičius – 91 vnt.
 Konteinerių aikštelėse pastatytų žaliųjų atliekų konteinerių skaičius – 458 vnt.
Individualių valdų savininkai gaus 4450 vnt. kompostavimo dėžių. Gyventojai turės galimybę didelių gabaritų atliekas pristatyti į 3 naujas bei 6 rekonstruotas DGASA visame regione.</t>
  </si>
  <si>
    <t>Numatoma konteineriais surinkti/pagerinti atskiro komunalinių atliekų surinkimo pajėgumus 4426 t/m.</t>
  </si>
  <si>
    <t>Per 2019 planuojama išdalinti 1300 vnt. individualių kompostavimo konteinerių. 
Planuojama išplėsti 2 DGASA, įrengiant mainų punktus ir nuperkant papildomą kiekį konteinerių, nupirkti papildomai kompostavimo konteinerių, įrengti papildomą kiekį konteinerinių aikštelių Panevėžio r. savivaldybės teritorijoje.</t>
  </si>
  <si>
    <t>Įrengti daiktų keitimosi ir paruošimo pakartotinai naudoti aikštelę (punktą) - 1400 t/metus;</t>
  </si>
  <si>
    <r>
      <rPr>
        <b/>
        <i/>
        <sz val="10"/>
        <rFont val="Tahoma"/>
        <family val="2"/>
        <charset val="186"/>
      </rPr>
      <t xml:space="preserve">Atliekų šalinimas </t>
    </r>
    <r>
      <rPr>
        <sz val="10"/>
        <rFont val="Tahoma"/>
        <family val="2"/>
        <charset val="186"/>
      </rPr>
      <t>vyksta Alytaus regioniniame nepavojingų atliekų sąvartyne (Takniškių k., Alytaus r.), kurio pajėgumas - 75000 t/m. Šalinamos likutinės mišrios komunalinės atliekos ir nepavojingos gamybos metu susidarančios atliekos, kurių neįmanoma kitaip panaudoti ar perdirbti. 
Inertinių atliekų apdorojimo aikštelėje su asbesto šalinimo sekcija laikinai laikomas inertinės statybinės atliekos (plytos, betonas ir kt. inertinės atliekos) ir atskiroje inertinių atliekų sąvartyno sekcijoje šalinamos statybinės atliekos, turinčios asbesto. 
Eksploatuojamas mišrių komunalinių atliekų mechaninis apdorojimo įrenginys (MBA), kurio projektinis  - 65702 t/m. 
Eksploatuojami biologinio atliekų apdorojimo įrenginiai su energijos gamyba, kurių projektinis pajėgumas - 20154 t/m.</t>
    </r>
  </si>
  <si>
    <r>
      <t>Įrengti/ rekonstruoti konteinerines aikšteles ir įsigyti konteinerius.</t>
    </r>
    <r>
      <rPr>
        <b/>
        <sz val="10"/>
        <rFont val="Tahoma"/>
        <family val="2"/>
        <charset val="186"/>
      </rPr>
      <t xml:space="preserve">
</t>
    </r>
  </si>
  <si>
    <r>
      <rPr>
        <b/>
        <sz val="10"/>
        <rFont val="Tahoma"/>
        <family val="2"/>
        <charset val="186"/>
      </rPr>
      <t>DGASA:</t>
    </r>
    <r>
      <rPr>
        <sz val="10"/>
        <rFont val="Tahoma"/>
        <family val="2"/>
        <charset val="186"/>
      </rPr>
      <t xml:space="preserve"> Kaune (Nemajūnų g. 15B; Chemijos g. 4E; Ašigalio g. 20; Julijanavos g. 1A; Kuršių g. 9E; Palemono g. 12E; Vandžiogalos g. 92B; Raudondvario pl. 155D), Kėdainiuose (J. Basanavičiaus g. 97A), Jonavoje (Jonalaukio k.; Darbininkų g. 19, Jonavos r.), Raseiniuose (Andrušaičių k.), Kaišiadoryse (Vytauto Didžiojo g. 136). </t>
    </r>
    <r>
      <rPr>
        <b/>
        <sz val="10"/>
        <rFont val="Tahoma"/>
        <family val="2"/>
        <charset val="186"/>
      </rPr>
      <t>Vykdomo mišrių komunalinių atliekų rūšiavimo pajėgumai:</t>
    </r>
    <r>
      <rPr>
        <sz val="10"/>
        <rFont val="Tahoma"/>
        <family val="2"/>
        <charset val="186"/>
      </rPr>
      <t xml:space="preserve">
1) </t>
    </r>
    <r>
      <rPr>
        <u/>
        <sz val="10"/>
        <rFont val="Tahoma"/>
        <family val="2"/>
        <charset val="186"/>
      </rPr>
      <t>Regioniniuose sąvartynuose</t>
    </r>
    <r>
      <rPr>
        <sz val="10"/>
        <rFont val="Tahoma"/>
        <family val="2"/>
        <charset val="186"/>
      </rPr>
      <t xml:space="preserve">: Lapių regioniniame sąvartyne išpylus atliekas kaupe, prieš jas sutankinant, atrenkamos popierius ir kartonas, plastikas, metalas, stiklas, elektros ir elektroninės įrangos atliekos (apie 0,2 % nuo pašalinamo mišrių komunalinių atliekų kiekio); Zabieliškio regioniniame sąvartyne veikia mechaninio rūšiavimo linija (30000 t/m.). 
2) </t>
    </r>
    <r>
      <rPr>
        <u/>
        <sz val="10"/>
        <rFont val="Tahoma"/>
        <family val="2"/>
        <charset val="186"/>
      </rPr>
      <t>Privačių įmonių įsteigtos komunalinių atliekų rūšiavimo linijos</t>
    </r>
    <r>
      <rPr>
        <sz val="10"/>
        <rFont val="Tahoma"/>
        <family val="2"/>
        <charset val="186"/>
      </rPr>
      <t xml:space="preserve">: Jonavoje UAB „Verslo vizijos“ (15000 t/m.); 3) </t>
    </r>
    <r>
      <rPr>
        <u/>
        <sz val="10"/>
        <rFont val="Tahoma"/>
        <family val="2"/>
        <charset val="186"/>
      </rPr>
      <t>Mechaninis-biologinis atliekų apdorojimas</t>
    </r>
    <r>
      <rPr>
        <sz val="10"/>
        <rFont val="Tahoma"/>
        <family val="2"/>
        <charset val="186"/>
      </rPr>
      <t>: Ateities pl. 51B, Kaune (iki 220000 t/m mišrių komunalinių atliekų) ir Zabieliškio k., Kėdainių r. (iki 20000 t/m mišrių komunalinių atliekų).</t>
    </r>
  </si>
  <si>
    <r>
      <rPr>
        <b/>
        <sz val="10"/>
        <rFont val="Tahoma"/>
        <family val="2"/>
        <charset val="186"/>
      </rPr>
      <t>Atliekų šalinimas</t>
    </r>
    <r>
      <rPr>
        <sz val="10"/>
        <rFont val="Tahoma"/>
        <family val="2"/>
        <charset val="186"/>
      </rPr>
      <t xml:space="preserve"> vyksta Klaipėdos regioniniame nepavojingų atliekų sąvartyne (Dumpių k.). Sąvartyno metinis pajėgumas – 79 750 t/m per 2018 metus.
Mechaninio apdorojimo įrenginys - 125 000 t </t>
    </r>
  </si>
  <si>
    <r>
      <rPr>
        <b/>
        <sz val="10"/>
        <rFont val="Tahoma"/>
        <family val="2"/>
        <charset val="186"/>
      </rPr>
      <t>DGASA/ŽAKA:</t>
    </r>
    <r>
      <rPr>
        <sz val="10"/>
        <rFont val="Tahoma"/>
        <family val="2"/>
        <charset val="186"/>
      </rPr>
      <t xml:space="preserve"> </t>
    </r>
    <r>
      <rPr>
        <u/>
        <sz val="10"/>
        <rFont val="Tahoma"/>
        <family val="2"/>
        <charset val="186"/>
      </rPr>
      <t>Klaipėdos mieste</t>
    </r>
    <r>
      <rPr>
        <sz val="10"/>
        <rFont val="Tahoma"/>
        <family val="2"/>
        <charset val="186"/>
      </rPr>
      <t xml:space="preserve">: Tilžės g. 66A (2018 metais priimta 1247,506 t.);
Plieno g. 13 (priimta - 1333,876 t);
Šiaurės pr. 30  (priimta 1551,269 t.);
</t>
    </r>
    <r>
      <rPr>
        <u/>
        <sz val="10"/>
        <rFont val="Tahoma"/>
        <family val="2"/>
        <charset val="186"/>
      </rPr>
      <t>Klaipėdos r.</t>
    </r>
    <r>
      <rPr>
        <sz val="10"/>
        <rFont val="Tahoma"/>
        <family val="2"/>
        <charset val="186"/>
      </rPr>
      <t xml:space="preserve">: Geležinkelio Pylimo g. 6, Gargždai (priimta 938,179 t); Ąžuolo g. 54, Vėžaičiai (Priimta 496,9 t/m.);
</t>
    </r>
    <r>
      <rPr>
        <u/>
        <sz val="10"/>
        <rFont val="Tahoma"/>
        <family val="2"/>
        <charset val="186"/>
      </rPr>
      <t>Kretingos r.</t>
    </r>
    <r>
      <rPr>
        <sz val="10"/>
        <rFont val="Tahoma"/>
        <family val="2"/>
        <charset val="186"/>
      </rPr>
      <t xml:space="preserve">: Sodžiaus g. 86, Ankštakių k. (priimta -506,294 t/m);
Palangos (V. Jurgučio 13, Joskaudų k. Kretingos r.) - (priimta - 3163,203 t.)
</t>
    </r>
    <r>
      <rPr>
        <u/>
        <sz val="10"/>
        <rFont val="Tahoma"/>
        <family val="2"/>
        <charset val="186"/>
      </rPr>
      <t>Neringos:</t>
    </r>
    <r>
      <rPr>
        <sz val="10"/>
        <rFont val="Tahoma"/>
        <family val="2"/>
        <charset val="186"/>
      </rPr>
      <t xml:space="preserve"> Nidos-Smiltynės pl. 12 (393,778 t/m.); </t>
    </r>
    <r>
      <rPr>
        <u/>
        <sz val="10"/>
        <rFont val="Tahoma"/>
        <family val="2"/>
        <charset val="186"/>
      </rPr>
      <t>Skuodo r.</t>
    </r>
    <r>
      <rPr>
        <sz val="10"/>
        <rFont val="Tahoma"/>
        <family val="2"/>
        <charset val="186"/>
      </rPr>
      <t xml:space="preserve">: Piliakalnio g. 20, Puodkalių k. (2965 t/m) (priimta - 410,414 t/m.), </t>
    </r>
    <r>
      <rPr>
        <u/>
        <sz val="10"/>
        <rFont val="Tahoma"/>
        <family val="2"/>
        <charset val="186"/>
      </rPr>
      <t>Šilutės r.</t>
    </r>
    <r>
      <rPr>
        <sz val="10"/>
        <rFont val="Tahoma"/>
        <family val="2"/>
        <charset val="186"/>
      </rPr>
      <t xml:space="preserve">: Šyšos g. 1A, Rumšų k. (priimta - 559,059 t/m.), Glaudėnų KA - 4931,37 t.
</t>
    </r>
    <r>
      <rPr>
        <b/>
        <sz val="11"/>
        <rFont val="Times New Roman"/>
        <family val="1"/>
        <charset val="186"/>
      </rPr>
      <t/>
    </r>
  </si>
  <si>
    <r>
      <rPr>
        <b/>
        <sz val="10"/>
        <rFont val="Tahoma"/>
        <family val="2"/>
        <charset val="186"/>
      </rPr>
      <t>Atliekų šalinimas</t>
    </r>
    <r>
      <rPr>
        <sz val="10"/>
        <rFont val="Tahoma"/>
        <family val="2"/>
        <charset val="186"/>
      </rPr>
      <t xml:space="preserve"> vyksta Marijampolės regioniniame nepavojingų atliekų sąvartyne (Panausupio k.), kurio pajėgumas 37 500 t/m. Marijampolės regiono komunalinių atliekų mechaninio biologinio apdorojimo (MBA) įrenginiai - 65 000 t/m, Inertinių atliekų aikštelė prie regioninio sąvartyno - 3160 t/m., Didžiųjų ir specifinių atliekų priėmimo aikštelės ( 6 vnt.) - 6500,2 t/m., Žaliųjų atliekų kompostavimo aikštelės (5 vnt.) - 20700 t/m.</t>
    </r>
  </si>
  <si>
    <r>
      <rPr>
        <b/>
        <sz val="10"/>
        <rFont val="Tahoma"/>
        <family val="2"/>
        <charset val="186"/>
      </rPr>
      <t xml:space="preserve">Atliekos yra šalinamos </t>
    </r>
    <r>
      <rPr>
        <sz val="10"/>
        <rFont val="Tahoma"/>
        <family val="2"/>
        <charset val="186"/>
      </rPr>
      <t>Panevėžio regioniniame sąvartyne (Dvarininkų k.), kuriame leidžiama šalinti komunalines atliekas (75171 t/m.), asbesto (4000 t/m.), kitos nepavojingos atliekos (19870 t/m.).
Leidžiama naudoti statybinių ir griovimo atliekų sąvartyno infrastrūktūrai ir atliekų perdengimui (18819 t/m);  naudojamos žaliosios atliekos (9628 t/m.), leidžiama stiklo atliekų aikštelėje sukaupti ir laikyti, iki perdavimo atliekų tvarkytojams, stiklo atliekų - 500 t/m. Veikia mechaninis-biologinis atliekų apdorojimo įrenginys, kurio pajėgumas - 86470 t/m.</t>
    </r>
  </si>
  <si>
    <r>
      <rPr>
        <b/>
        <sz val="10"/>
        <rFont val="Tahoma"/>
        <family val="2"/>
        <charset val="186"/>
      </rPr>
      <t>DGASA:</t>
    </r>
    <r>
      <rPr>
        <sz val="10"/>
        <rFont val="Tahoma"/>
        <family val="2"/>
        <charset val="186"/>
      </rPr>
      <t xml:space="preserve"> </t>
    </r>
    <r>
      <rPr>
        <u/>
        <sz val="10"/>
        <rFont val="Tahoma"/>
        <family val="2"/>
        <charset val="186"/>
      </rPr>
      <t>Panevėžio m.</t>
    </r>
    <r>
      <rPr>
        <sz val="10"/>
        <rFont val="Tahoma"/>
        <family val="2"/>
        <charset val="186"/>
      </rPr>
      <t xml:space="preserve">: Savitiškio g. 12 (pajėgumas - 3259 t/m.); Senamiesčio g.  114B (2271 t/m.); </t>
    </r>
    <r>
      <rPr>
        <u/>
        <sz val="10"/>
        <rFont val="Tahoma"/>
        <family val="2"/>
        <charset val="186"/>
      </rPr>
      <t>Panevėžio r.</t>
    </r>
    <r>
      <rPr>
        <sz val="10"/>
        <rFont val="Tahoma"/>
        <family val="2"/>
        <charset val="186"/>
      </rPr>
      <t xml:space="preserve">: Beržystės g. 10, Garuckų k. (1871 t/m.); </t>
    </r>
    <r>
      <rPr>
        <u/>
        <sz val="10"/>
        <rFont val="Tahoma"/>
        <family val="2"/>
        <charset val="186"/>
      </rPr>
      <t>Pasvalio r.</t>
    </r>
    <r>
      <rPr>
        <sz val="10"/>
        <rFont val="Tahoma"/>
        <family val="2"/>
        <charset val="186"/>
      </rPr>
      <t xml:space="preserve">: Mūšos g. 12B (495 t/m.); </t>
    </r>
    <r>
      <rPr>
        <u/>
        <sz val="10"/>
        <rFont val="Tahoma"/>
        <family val="2"/>
        <charset val="186"/>
      </rPr>
      <t>Rokiškio r.</t>
    </r>
    <r>
      <rPr>
        <sz val="10"/>
        <rFont val="Tahoma"/>
        <family val="2"/>
        <charset val="186"/>
      </rPr>
      <t xml:space="preserve">: Donelaičio g. 16 (656 t/m.); </t>
    </r>
    <r>
      <rPr>
        <u/>
        <sz val="10"/>
        <rFont val="Tahoma"/>
        <family val="2"/>
        <charset val="186"/>
      </rPr>
      <t>Biržų r.</t>
    </r>
    <r>
      <rPr>
        <sz val="10"/>
        <rFont val="Tahoma"/>
        <family val="2"/>
        <charset val="186"/>
      </rPr>
      <t xml:space="preserve">: Biržų k. (579 t/m.); Kosmonautų g. 8, Vabalninkas (2271 t/m.); </t>
    </r>
    <r>
      <rPr>
        <u/>
        <sz val="10"/>
        <rFont val="Tahoma"/>
        <family val="2"/>
        <charset val="186"/>
      </rPr>
      <t>Kupiškio r.</t>
    </r>
    <r>
      <rPr>
        <sz val="10"/>
        <rFont val="Tahoma"/>
        <family val="2"/>
        <charset val="186"/>
      </rPr>
      <t xml:space="preserve">: Technikos g. 61 (421 t/m.). </t>
    </r>
    <r>
      <rPr>
        <b/>
        <sz val="10"/>
        <rFont val="Tahoma"/>
        <family val="2"/>
        <charset val="186"/>
      </rPr>
      <t xml:space="preserve">BSAKA: </t>
    </r>
    <r>
      <rPr>
        <u/>
        <sz val="10"/>
        <rFont val="Tahoma"/>
        <family val="2"/>
        <charset val="186"/>
      </rPr>
      <t>Panevėžio r.</t>
    </r>
    <r>
      <rPr>
        <sz val="10"/>
        <rFont val="Tahoma"/>
        <family val="2"/>
        <charset val="186"/>
      </rPr>
      <t xml:space="preserve">: Dvarininkų k. (pajėgumas 9628 t/m.); Beržytės g. 10, Garuckų k. (1800 t/m.); </t>
    </r>
    <r>
      <rPr>
        <u/>
        <sz val="10"/>
        <rFont val="Tahoma"/>
        <family val="2"/>
        <charset val="186"/>
      </rPr>
      <t>Pasvalio r.</t>
    </r>
    <r>
      <rPr>
        <sz val="10"/>
        <rFont val="Tahoma"/>
        <family val="2"/>
        <charset val="186"/>
      </rPr>
      <t xml:space="preserve">: Levaniškio k. (2505 t/m.); </t>
    </r>
    <r>
      <rPr>
        <u/>
        <sz val="10"/>
        <rFont val="Tahoma"/>
        <family val="2"/>
        <charset val="186"/>
      </rPr>
      <t>Rokiškio r.</t>
    </r>
    <r>
      <rPr>
        <sz val="10"/>
        <rFont val="Tahoma"/>
        <family val="2"/>
        <charset val="186"/>
      </rPr>
      <t xml:space="preserve">: Ruzgų k. (2177 t/m.); </t>
    </r>
    <r>
      <rPr>
        <u/>
        <sz val="10"/>
        <rFont val="Tahoma"/>
        <family val="2"/>
        <charset val="186"/>
      </rPr>
      <t>Biržų r.</t>
    </r>
    <r>
      <rPr>
        <sz val="10"/>
        <rFont val="Tahoma"/>
        <family val="2"/>
        <charset val="186"/>
      </rPr>
      <t xml:space="preserve">: Biržų k. (2990 t/m.); </t>
    </r>
    <r>
      <rPr>
        <u/>
        <sz val="10"/>
        <rFont val="Tahoma"/>
        <family val="2"/>
        <charset val="186"/>
      </rPr>
      <t>Kupiškio r.</t>
    </r>
    <r>
      <rPr>
        <sz val="10"/>
        <rFont val="Tahoma"/>
        <family val="2"/>
        <charset val="186"/>
      </rPr>
      <t>: Didžiagrašių k. (905 t/m.). Perkrovimo aikštelės: Donelaičio g. 16, Rokiškis (pajėgumas - 8940 t/m.), Biržų k. (pajėgumas - 7390 t/m.).</t>
    </r>
  </si>
  <si>
    <r>
      <rPr>
        <b/>
        <sz val="10"/>
        <rFont val="Tahoma"/>
        <family val="2"/>
        <charset val="186"/>
      </rPr>
      <t>Didelių gabaritų atliekų surinkimo aikštelės (DGASA):</t>
    </r>
    <r>
      <rPr>
        <sz val="10"/>
        <rFont val="Tahoma"/>
        <family val="2"/>
        <charset val="186"/>
      </rPr>
      <t xml:space="preserve"> Alytaus m. DGASA (pajėgumas - 1000/m.); Lazdijų DGASA (500 t/m.); Varėnos DGASA (800 t/m.); Prienų DGASA (800 t/m); Druskiningų DGASA (1600 t/m);  Alytaus Alovės g. (1500 t/m.); Putinų g. 3A (pajėgumas - 1500 t/m.), Merkinės DGASA  (500 t/m.); Valkininkų DGASA (500 t/m.); Jiezno kolonijų DGASA (500 t/m.); Veiverių DGASA (500 t/m.); Balbieriškio DGASA (245 t/m.); Leipalingio DGASA (pajėgumas - 1000 t/m.); Simno DGASA (500 t/m); Daugų DGASA (500 t/m.); Veisiejų DGASA (500 t/m.); Birštono DGASA (245 t/m.); Seirijų didelių gabaritų bei kitų atliekų surinkimo aikštelė (Liepų g.) (500 t/m);
Jasauskų didelių gabaritų bei kitų atliekų surinkimo aikštelė (Beržyno g.) (500 t/m).
</t>
    </r>
    <r>
      <rPr>
        <b/>
        <sz val="10"/>
        <rFont val="Tahoma"/>
        <family val="2"/>
        <charset val="186"/>
      </rPr>
      <t xml:space="preserve"> Bioskaidžių atliekų kompostavimo aikštelės (BSAKA): </t>
    </r>
    <r>
      <rPr>
        <u/>
        <sz val="10"/>
        <rFont val="Tahoma"/>
        <family val="2"/>
        <charset val="186"/>
      </rPr>
      <t>Druskininkų</t>
    </r>
    <r>
      <rPr>
        <sz val="10"/>
        <rFont val="Tahoma"/>
        <family val="2"/>
        <charset val="186"/>
      </rPr>
      <t xml:space="preserve">: Gardino g. 100 (pajėgumas -1000t/m.); </t>
    </r>
    <r>
      <rPr>
        <u/>
        <sz val="10"/>
        <rFont val="Tahoma"/>
        <family val="2"/>
        <charset val="186"/>
      </rPr>
      <t>Alytaus r.</t>
    </r>
    <r>
      <rPr>
        <sz val="10"/>
        <rFont val="Tahoma"/>
        <family val="2"/>
        <charset val="186"/>
      </rPr>
      <t xml:space="preserve">: Takniškių k. (5800 t/m.); </t>
    </r>
    <r>
      <rPr>
        <u/>
        <sz val="10"/>
        <rFont val="Tahoma"/>
        <family val="2"/>
        <charset val="186"/>
      </rPr>
      <t>Birštono:</t>
    </r>
    <r>
      <rPr>
        <sz val="10"/>
        <rFont val="Tahoma"/>
        <family val="2"/>
        <charset val="186"/>
      </rPr>
      <t xml:space="preserve"> Birštono g. 43 (245 t/m.); </t>
    </r>
    <r>
      <rPr>
        <u/>
        <sz val="10"/>
        <rFont val="Tahoma"/>
        <family val="2"/>
        <charset val="186"/>
      </rPr>
      <t>Lazdijų r.</t>
    </r>
    <r>
      <rPr>
        <sz val="10"/>
        <rFont val="Tahoma"/>
        <family val="2"/>
        <charset val="186"/>
      </rPr>
      <t xml:space="preserve"> (1500 t/m.), </t>
    </r>
    <r>
      <rPr>
        <u/>
        <sz val="10"/>
        <rFont val="Tahoma"/>
        <family val="2"/>
        <charset val="186"/>
      </rPr>
      <t>Varėnos r.</t>
    </r>
    <r>
      <rPr>
        <sz val="10"/>
        <rFont val="Tahoma"/>
        <family val="2"/>
        <charset val="186"/>
      </rPr>
      <t xml:space="preserve"> (245 t/m.); </t>
    </r>
    <r>
      <rPr>
        <u/>
        <sz val="10"/>
        <rFont val="Tahoma"/>
        <family val="2"/>
        <charset val="186"/>
      </rPr>
      <t>Prienų r.</t>
    </r>
    <r>
      <rPr>
        <sz val="10"/>
        <rFont val="Tahoma"/>
        <family val="2"/>
        <charset val="186"/>
      </rPr>
      <t xml:space="preserve"> (245 t/m.); Jiezno Kolonijos (700 t/m.).</t>
    </r>
  </si>
  <si>
    <r>
      <rPr>
        <b/>
        <sz val="10"/>
        <rFont val="Tahoma"/>
        <family val="2"/>
        <charset val="186"/>
      </rPr>
      <t>Atliekų šalinimas</t>
    </r>
    <r>
      <rPr>
        <sz val="10"/>
        <rFont val="Tahoma"/>
        <family val="2"/>
        <charset val="186"/>
      </rPr>
      <t xml:space="preserve"> vyksta dvejuose regioniniuose nepavojingųjų atliekų sąvartynuose: Lapių regioniniame sąvartyne (200 000 t/m.) ir Zabieliškio regioniniame sąvartyne (40 000 t/m). 
Veikia 2 MBA - Kauno MBA - iki 220 000 t/m. mišrių komunalinių atliekų ir Zabieliškio MAR - iki 20 000 t/m. mišrių komunalinių atliekų. 
Didelių gabaritų aikštelės - 2000 t/m. </t>
    </r>
    <r>
      <rPr>
        <b/>
        <sz val="10"/>
        <rFont val="Tahoma"/>
        <family val="2"/>
        <charset val="186"/>
      </rPr>
      <t>Kompostavimas:</t>
    </r>
    <r>
      <rPr>
        <sz val="10"/>
        <rFont val="Tahoma"/>
        <family val="2"/>
        <charset val="186"/>
      </rPr>
      <t xml:space="preserve"> regioninė žaliųjų atliekų </t>
    </r>
    <r>
      <rPr>
        <b/>
        <sz val="10"/>
        <rFont val="Tahoma"/>
        <family val="2"/>
        <charset val="186"/>
      </rPr>
      <t xml:space="preserve">kompostavimo aikštelė (KA) </t>
    </r>
    <r>
      <rPr>
        <sz val="10"/>
        <rFont val="Tahoma"/>
        <family val="2"/>
        <charset val="186"/>
      </rPr>
      <t>Zabieliškio regioninio sąvartyno teritorijoje (1000 t/m.); regioninė žaliųjų atliekų KA Nemajūnų g. 15A (2400 t/m.);
regioninė žaliųjų atliekų KA Juozapavos k., Kauno r. (2400 t/m.).
Komunalinių nuotekų dumblo, kuriose tvarkomos ir žaliosios atliekos: KA Raseiniuose (nuotekų dumblo – 3145 m3/m.). Jonavoje - nuotekų dublo ir žaliųjų atliekų - 9703 t/m.. Raseiniuose - nuotekų dumblo – 2349 m</t>
    </r>
    <r>
      <rPr>
        <vertAlign val="superscript"/>
        <sz val="10"/>
        <rFont val="Tahoma"/>
        <family val="2"/>
        <charset val="186"/>
      </rPr>
      <t>3</t>
    </r>
    <r>
      <rPr>
        <sz val="10"/>
        <rFont val="Tahoma"/>
        <family val="2"/>
        <charset val="186"/>
      </rPr>
      <t>/m. (2819 t/m), žaliųjų atliekų – 3524 m</t>
    </r>
    <r>
      <rPr>
        <vertAlign val="superscript"/>
        <sz val="10"/>
        <rFont val="Tahoma"/>
        <family val="2"/>
        <charset val="186"/>
      </rPr>
      <t>3</t>
    </r>
    <r>
      <rPr>
        <sz val="10"/>
        <rFont val="Tahoma"/>
        <family val="2"/>
        <charset val="186"/>
      </rPr>
      <t xml:space="preserve">/m.
</t>
    </r>
    <r>
      <rPr>
        <b/>
        <sz val="10"/>
        <rFont val="Tahoma"/>
        <family val="2"/>
        <charset val="186"/>
      </rPr>
      <t>Statybinių atliekų tvarkymas</t>
    </r>
    <r>
      <rPr>
        <sz val="10"/>
        <rFont val="Tahoma"/>
        <family val="2"/>
        <charset val="186"/>
      </rPr>
      <t>: regioninė statybinių atliekų aikštelė Zabieliškio regioninio sąvartyno teritorijoje (1000 t/m). 
Privačių įmonių įsteigta komunalinių atliekų rūšiavimo linija: UAB "Verslo vizijos" (Jonavos r.), pajėgumas - 15 000 t/m.</t>
    </r>
  </si>
  <si>
    <r>
      <rPr>
        <b/>
        <sz val="10"/>
        <rFont val="Tahoma"/>
        <family val="2"/>
        <charset val="186"/>
      </rPr>
      <t>DGASA</t>
    </r>
    <r>
      <rPr>
        <sz val="10"/>
        <rFont val="Tahoma"/>
        <family val="2"/>
        <charset val="186"/>
      </rPr>
      <t xml:space="preserve">: Kalvarijos (5594 t/m); Kazlų Rūdos (5594 t/m); Marijampolės (5594 t/m); Šakių r. (5594 t/m); Vilkaviškio r. (5594 t/m); DGASA prie regiono sąvartyno - 20 t/m. </t>
    </r>
    <r>
      <rPr>
        <b/>
        <sz val="10"/>
        <rFont val="Tahoma"/>
        <family val="2"/>
        <charset val="186"/>
      </rPr>
      <t>BSAKA</t>
    </r>
    <r>
      <rPr>
        <sz val="10"/>
        <rFont val="Tahoma"/>
        <family val="2"/>
        <charset val="186"/>
      </rPr>
      <t>:  Kalvarijos - 2900 t/m; Kazlų Rūdos - 3000 t/m; Marijampolės - 8500 t/m; Šakių - 3200 t/m; Vilkavikio - 3100 t/m.
Bendro naudojimo ir individualūs konteineriai MKA - 39462 vnt. Pakuočių atliekoms ir antrinėms žaliavoms konteineriai (mėlyni) individualiose valdose - 38152 vnt.
Stiklo pakuočių ir stiklo atliekų konteineriai (žali) individualiose valdose - 38156 vnt. 
Bendro naudojimo antrinių žaliavų konteinerių aikštelės - 438 vnt, kuriose pastatyta 1322 vnt. antrinių žaliavų konteinerių.</t>
    </r>
  </si>
  <si>
    <t>Ataskaitiniai metai: 2018</t>
  </si>
  <si>
    <t>Atliekų šalinimas vyksta Telšių regioniniame nepavojingų atliekų sąvartyne (jėrubaičių k.), kurio pajėgumas 31 040 t/m. Telšių regiono komunalinių atliekų mechaninio biologinio apdorojimo (MBA) įrenginiai - 70694,8 t/m, Didžiųjų ir specifinių atliekų priėmimo aikštelės ( 4 vnt.) - 6271,7 t/m., Žaliųjų atliekų kompostavimo aikštelės (4 vnt.) - 3511 t/m.</t>
  </si>
  <si>
    <t>Projekto vykdymo metu  vykdoma visuomenės informavimo programa</t>
  </si>
  <si>
    <t xml:space="preserve"> -</t>
  </si>
  <si>
    <r>
      <t xml:space="preserve">Planuojama atskiro rūšiavimo metu išrūšiuoti: </t>
    </r>
    <r>
      <rPr>
        <u/>
        <sz val="10"/>
        <color theme="1"/>
        <rFont val="Tahoma"/>
        <family val="2"/>
        <charset val="186"/>
      </rPr>
      <t>Mažeikiai:</t>
    </r>
    <r>
      <rPr>
        <sz val="10"/>
        <color theme="1"/>
        <rFont val="Tahoma"/>
        <family val="2"/>
        <charset val="186"/>
      </rPr>
      <t xml:space="preserve"> popierius 156,60; plastikas 104,40; stiklas 704,16 tekstilė 40,61 t/m.
</t>
    </r>
    <r>
      <rPr>
        <u/>
        <sz val="10"/>
        <color theme="1"/>
        <rFont val="Tahoma"/>
        <family val="2"/>
        <charset val="186"/>
      </rPr>
      <t>Plungė</t>
    </r>
    <r>
      <rPr>
        <sz val="10"/>
        <color theme="1"/>
        <rFont val="Tahoma"/>
        <family val="2"/>
        <charset val="186"/>
      </rPr>
      <t xml:space="preserve"> popierius – plastikas* -; stiklas* 280,80 žaliosios 2.082,08 žaliosios maisto 3.334,08 t/m
</t>
    </r>
    <r>
      <rPr>
        <u/>
        <sz val="10"/>
        <color theme="1"/>
        <rFont val="Tahoma"/>
        <family val="2"/>
        <charset val="186"/>
      </rPr>
      <t>Rietavas</t>
    </r>
    <r>
      <rPr>
        <sz val="10"/>
        <color theme="1"/>
        <rFont val="Tahoma"/>
        <family val="2"/>
        <charset val="186"/>
      </rPr>
      <t xml:space="preserve"> popierius 28,73; plastikas 19,15; stiklas 95,76 tekstilė 5,08  t/m
</t>
    </r>
    <r>
      <rPr>
        <u/>
        <sz val="10"/>
        <color theme="1"/>
        <rFont val="Tahoma"/>
        <family val="2"/>
        <charset val="186"/>
      </rPr>
      <t>Telšiai:</t>
    </r>
    <r>
      <rPr>
        <sz val="10"/>
        <color theme="1"/>
        <rFont val="Tahoma"/>
        <family val="2"/>
        <charset val="186"/>
      </rPr>
      <t xml:space="preserve"> popierius 137,16; plastikas 91,44; stiklas 291,60 tekstilė 5,08; maisto 898,56t/m
*Popierius ir stiklas bus rūšiuojamas bendrai.
Varnių ir Tryškių aikštelėse DGASA bus sukurti papildomi 1.125 tonų rūšiuojamojo komunalinių atliekų surinkimo pajėgumai.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</si>
</sst>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ont>
    <font>
      <b/>
      <sz val="16"/>
      <color theme="1"/>
      <name val="Tahoma"/>
      <family val="2"/>
      <charset val="186"/>
    </font>
    <font>
      <sz val="10"/>
      <color theme="1"/>
      <name val="Tahoma"/>
      <family val="2"/>
      <charset val="186"/>
    </font>
    <font>
      <b/>
      <sz val="10"/>
      <color theme="1"/>
      <name val="Tahoma"/>
      <family val="2"/>
      <charset val="186"/>
    </font>
    <font>
      <b/>
      <sz val="11"/>
      <color theme="1"/>
      <name val="Tahoma"/>
      <family val="2"/>
      <charset val="186"/>
    </font>
    <font>
      <b/>
      <sz val="10"/>
      <name val="Tahoma"/>
      <family val="2"/>
      <charset val="186"/>
    </font>
    <font>
      <b/>
      <sz val="11"/>
      <color theme="1"/>
      <name val="Calibri"/>
      <family val="2"/>
      <charset val="186"/>
    </font>
    <font>
      <b/>
      <sz val="11"/>
      <name val="Calibri"/>
      <family val="2"/>
      <charset val="186"/>
    </font>
    <font>
      <sz val="9"/>
      <color indexed="81"/>
      <name val="Tahoma"/>
      <family val="2"/>
      <charset val="186"/>
    </font>
    <font>
      <b/>
      <sz val="9"/>
      <color indexed="81"/>
      <name val="Tahoma"/>
      <family val="2"/>
      <charset val="186"/>
    </font>
    <font>
      <b/>
      <sz val="11"/>
      <name val="Times New Roman"/>
      <family val="1"/>
      <charset val="186"/>
    </font>
    <font>
      <sz val="10"/>
      <name val="Tahoma"/>
      <family val="2"/>
      <charset val="186"/>
    </font>
    <font>
      <b/>
      <i/>
      <sz val="10"/>
      <name val="Tahoma"/>
      <family val="2"/>
      <charset val="186"/>
    </font>
    <font>
      <u/>
      <sz val="10"/>
      <name val="Tahoma"/>
      <family val="2"/>
      <charset val="186"/>
    </font>
    <font>
      <vertAlign val="superscript"/>
      <sz val="10"/>
      <name val="Tahoma"/>
      <family val="2"/>
      <charset val="186"/>
    </font>
    <font>
      <u/>
      <sz val="10"/>
      <color theme="1"/>
      <name val="Tahoma"/>
      <family val="2"/>
      <charset val="186"/>
    </font>
  </fonts>
  <fills count="4">
    <fill>
      <patternFill patternType="none"/>
    </fill>
    <fill>
      <patternFill patternType="gray125"/>
    </fill>
    <fill>
      <patternFill patternType="solid">
        <fgColor rgb="FFE7F3FD"/>
      </patternFill>
    </fill>
    <fill>
      <patternFill patternType="solid">
        <fgColor rgb="FFC0C0C0"/>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bottom/>
      <diagonal/>
    </border>
  </borders>
  <cellStyleXfs count="1">
    <xf numFmtId="0" fontId="0" fillId="0" borderId="0"/>
  </cellStyleXfs>
  <cellXfs count="78">
    <xf numFmtId="0" fontId="0" fillId="0" borderId="0" xfId="0"/>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0" fillId="3" borderId="2" xfId="0" applyFill="1" applyBorder="1" applyAlignment="1">
      <alignment vertical="center" wrapText="1"/>
    </xf>
    <xf numFmtId="0" fontId="2" fillId="0" borderId="2" xfId="0" applyFont="1" applyBorder="1" applyAlignment="1">
      <alignment horizontal="left" vertical="center" wrapText="1"/>
    </xf>
    <xf numFmtId="0" fontId="1" fillId="0" borderId="0" xfId="0" applyFont="1" applyAlignment="1">
      <alignment horizontal="left" indent="1"/>
    </xf>
    <xf numFmtId="0" fontId="1" fillId="0" borderId="0" xfId="0" applyFont="1" applyAlignment="1">
      <alignment horizontal="center"/>
    </xf>
    <xf numFmtId="0" fontId="0" fillId="0" borderId="0" xfId="0" applyAlignment="1">
      <alignment horizontal="center"/>
    </xf>
    <xf numFmtId="164" fontId="2" fillId="0" borderId="3" xfId="0" applyNumberFormat="1" applyFont="1" applyBorder="1" applyAlignment="1">
      <alignment horizontal="center" vertical="center" wrapText="1"/>
    </xf>
    <xf numFmtId="164" fontId="0" fillId="0" borderId="2" xfId="0" applyNumberFormat="1" applyBorder="1" applyAlignment="1">
      <alignment vertical="center" wrapText="1"/>
    </xf>
    <xf numFmtId="164" fontId="2" fillId="0" borderId="2" xfId="0" applyNumberFormat="1" applyFont="1" applyBorder="1" applyAlignment="1">
      <alignment horizontal="center" vertical="center" wrapText="1"/>
    </xf>
    <xf numFmtId="164" fontId="1" fillId="0" borderId="0" xfId="0" applyNumberFormat="1" applyFont="1" applyAlignment="1">
      <alignment horizontal="left" indent="1"/>
    </xf>
    <xf numFmtId="164" fontId="2" fillId="0" borderId="2" xfId="0" applyNumberFormat="1" applyFont="1" applyBorder="1" applyAlignment="1">
      <alignment horizontal="right" vertical="center" wrapText="1"/>
    </xf>
    <xf numFmtId="164" fontId="3" fillId="3" borderId="2" xfId="0" applyNumberFormat="1" applyFont="1" applyFill="1" applyBorder="1" applyAlignment="1">
      <alignment horizontal="right" vertical="center" wrapText="1"/>
    </xf>
    <xf numFmtId="164" fontId="0" fillId="0" borderId="0" xfId="0" applyNumberFormat="1"/>
    <xf numFmtId="0" fontId="2" fillId="0" borderId="0" xfId="0" applyFont="1"/>
    <xf numFmtId="0" fontId="2" fillId="0" borderId="2" xfId="0" applyFont="1" applyBorder="1" applyAlignment="1">
      <alignment vertical="center" wrapText="1"/>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0" fontId="2" fillId="0" borderId="6" xfId="0" applyFont="1" applyBorder="1" applyAlignment="1">
      <alignment vertical="center" wrapText="1"/>
    </xf>
    <xf numFmtId="164" fontId="2" fillId="0" borderId="13" xfId="0" applyNumberFormat="1" applyFont="1" applyBorder="1"/>
    <xf numFmtId="164" fontId="2" fillId="0" borderId="5" xfId="0" applyNumberFormat="1" applyFont="1" applyBorder="1" applyAlignment="1">
      <alignment vertical="center" wrapText="1"/>
    </xf>
    <xf numFmtId="164" fontId="3" fillId="3" borderId="2" xfId="0" applyNumberFormat="1" applyFont="1" applyFill="1" applyBorder="1" applyAlignment="1">
      <alignment vertical="center" wrapText="1"/>
    </xf>
    <xf numFmtId="0" fontId="2" fillId="3" borderId="2" xfId="0" applyFont="1" applyFill="1" applyBorder="1" applyAlignment="1">
      <alignment vertical="center" wrapText="1"/>
    </xf>
    <xf numFmtId="164" fontId="6" fillId="3" borderId="2" xfId="0" applyNumberFormat="1" applyFont="1" applyFill="1" applyBorder="1" applyAlignment="1">
      <alignment vertical="center" wrapText="1"/>
    </xf>
    <xf numFmtId="164" fontId="7" fillId="3" borderId="2" xfId="0" applyNumberFormat="1" applyFont="1" applyFill="1" applyBorder="1" applyAlignment="1">
      <alignment vertical="center" wrapText="1"/>
    </xf>
    <xf numFmtId="0" fontId="3"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xf numFmtId="164" fontId="3" fillId="3" borderId="2"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64" fontId="2" fillId="0" borderId="14"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2" fillId="0" borderId="0" xfId="0" applyFont="1" applyAlignment="1">
      <alignment horizontal="center" vertical="center"/>
    </xf>
    <xf numFmtId="164" fontId="11" fillId="0" borderId="15"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0" fontId="1" fillId="0" borderId="0" xfId="0" applyFont="1" applyAlignment="1">
      <alignment horizontal="left"/>
    </xf>
    <xf numFmtId="164" fontId="11" fillId="0" borderId="15" xfId="0" applyNumberFormat="1" applyFont="1" applyFill="1" applyBorder="1" applyAlignment="1">
      <alignment horizontal="center" vertical="center"/>
    </xf>
    <xf numFmtId="164" fontId="11" fillId="0" borderId="17" xfId="0" applyNumberFormat="1"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1" fillId="0" borderId="0" xfId="0" applyFont="1" applyAlignment="1">
      <alignment horizontal="left"/>
    </xf>
    <xf numFmtId="0" fontId="2" fillId="0" borderId="0" xfId="0" applyFont="1" applyAlignment="1">
      <alignment horizontal="center"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left" indent="1"/>
    </xf>
    <xf numFmtId="0" fontId="2" fillId="0" borderId="0" xfId="0" applyFont="1" applyAlignment="1">
      <alignment horizontal="left" inden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0" xfId="0" applyAlignment="1">
      <alignment horizontal="left" indent="1"/>
    </xf>
    <xf numFmtId="164" fontId="3" fillId="2" borderId="4" xfId="0" applyNumberFormat="1" applyFont="1" applyFill="1" applyBorder="1" applyAlignment="1">
      <alignment horizontal="center" vertic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tabSelected="1" workbookViewId="0">
      <pane xSplit="2" ySplit="7" topLeftCell="C8" activePane="bottomRight" state="frozen"/>
      <selection pane="topRight" activeCell="C1" sqref="C1"/>
      <selection pane="bottomLeft" activeCell="A8" sqref="A8"/>
      <selection pane="bottomRight" sqref="A1:C1"/>
    </sheetView>
  </sheetViews>
  <sheetFormatPr defaultRowHeight="15" x14ac:dyDescent="0.25"/>
  <cols>
    <col min="1" max="1" width="22.42578125" customWidth="1"/>
    <col min="2" max="2" width="19.7109375" style="9" customWidth="1"/>
    <col min="3" max="3" width="66" customWidth="1"/>
    <col min="4" max="4" width="72" customWidth="1"/>
    <col min="5" max="5" width="69.7109375" customWidth="1"/>
    <col min="6" max="6" width="54.28515625" customWidth="1"/>
    <col min="7" max="7" width="30.7109375" customWidth="1"/>
    <col min="8" max="8" width="47.42578125" customWidth="1"/>
    <col min="9" max="9" width="32.7109375" customWidth="1"/>
    <col min="10" max="10" width="23.140625" customWidth="1"/>
  </cols>
  <sheetData>
    <row r="1" spans="1:11" ht="19.5" x14ac:dyDescent="0.25">
      <c r="A1" s="50" t="s">
        <v>0</v>
      </c>
      <c r="B1" s="50"/>
      <c r="C1" s="50"/>
      <c r="D1" s="44"/>
      <c r="E1" s="44"/>
      <c r="F1" s="44"/>
      <c r="G1" s="44"/>
      <c r="H1" s="44"/>
      <c r="I1" s="44"/>
      <c r="J1" s="44"/>
    </row>
    <row r="2" spans="1:11" ht="19.5" x14ac:dyDescent="0.25">
      <c r="A2" s="7"/>
      <c r="B2" s="8"/>
      <c r="C2" s="7"/>
      <c r="D2" s="7"/>
      <c r="E2" s="7"/>
      <c r="F2" s="7"/>
      <c r="G2" s="7"/>
      <c r="H2" s="7"/>
      <c r="I2" s="7"/>
      <c r="J2" s="7"/>
    </row>
    <row r="3" spans="1:11" ht="17.25" customHeight="1" x14ac:dyDescent="0.25">
      <c r="A3" s="52" t="s">
        <v>139</v>
      </c>
      <c r="B3" s="53"/>
      <c r="C3" s="48"/>
      <c r="D3" s="49"/>
      <c r="E3" s="41"/>
      <c r="F3" s="41"/>
      <c r="G3" s="41"/>
      <c r="H3" s="41"/>
      <c r="I3" s="41"/>
      <c r="J3" s="41"/>
    </row>
    <row r="4" spans="1:11" x14ac:dyDescent="0.25">
      <c r="A4" s="51" t="s">
        <v>1</v>
      </c>
      <c r="B4" s="51"/>
      <c r="C4" s="51"/>
      <c r="D4" s="51"/>
      <c r="E4" s="51"/>
      <c r="F4" s="51"/>
      <c r="G4" s="51"/>
      <c r="H4" s="51"/>
      <c r="I4" s="51"/>
      <c r="J4" s="51"/>
    </row>
    <row r="5" spans="1:11" x14ac:dyDescent="0.25">
      <c r="A5" s="54" t="s">
        <v>2</v>
      </c>
      <c r="B5" s="54" t="s">
        <v>3</v>
      </c>
      <c r="C5" s="57" t="s">
        <v>4</v>
      </c>
      <c r="D5" s="58"/>
      <c r="E5" s="57" t="s">
        <v>5</v>
      </c>
      <c r="F5" s="58"/>
      <c r="G5" s="57" t="s">
        <v>6</v>
      </c>
      <c r="H5" s="61"/>
      <c r="I5" s="61"/>
      <c r="J5" s="58"/>
    </row>
    <row r="6" spans="1:11" x14ac:dyDescent="0.25">
      <c r="A6" s="55"/>
      <c r="B6" s="55"/>
      <c r="C6" s="59"/>
      <c r="D6" s="60"/>
      <c r="E6" s="59"/>
      <c r="F6" s="60"/>
      <c r="G6" s="59"/>
      <c r="H6" s="62"/>
      <c r="I6" s="62"/>
      <c r="J6" s="60"/>
    </row>
    <row r="7" spans="1:11" ht="39" thickBot="1" x14ac:dyDescent="0.3">
      <c r="A7" s="56"/>
      <c r="B7" s="56"/>
      <c r="C7" s="1" t="s">
        <v>7</v>
      </c>
      <c r="D7" s="1" t="s">
        <v>8</v>
      </c>
      <c r="E7" s="1" t="s">
        <v>7</v>
      </c>
      <c r="F7" s="1" t="s">
        <v>8</v>
      </c>
      <c r="G7" s="1" t="s">
        <v>9</v>
      </c>
      <c r="H7" s="1" t="s">
        <v>10</v>
      </c>
      <c r="I7" s="1" t="s">
        <v>11</v>
      </c>
      <c r="J7" s="1" t="s">
        <v>12</v>
      </c>
    </row>
    <row r="8" spans="1:11" ht="179.25" thickBot="1" x14ac:dyDescent="0.3">
      <c r="A8" s="2" t="s">
        <v>13</v>
      </c>
      <c r="B8" s="37">
        <v>99.78</v>
      </c>
      <c r="C8" s="39" t="s">
        <v>128</v>
      </c>
      <c r="D8" s="39" t="s">
        <v>136</v>
      </c>
      <c r="E8" s="39" t="s">
        <v>127</v>
      </c>
      <c r="F8" s="39" t="s">
        <v>129</v>
      </c>
      <c r="G8" s="42" t="s">
        <v>118</v>
      </c>
      <c r="H8" s="42">
        <v>50905.368000000002</v>
      </c>
      <c r="I8" s="42">
        <v>10805.644</v>
      </c>
      <c r="J8" s="43">
        <v>19934.316999999999</v>
      </c>
    </row>
    <row r="9" spans="1:11" ht="302.25" customHeight="1" thickBot="1" x14ac:dyDescent="0.3">
      <c r="A9" s="2" t="s">
        <v>14</v>
      </c>
      <c r="B9" s="37">
        <v>98.98</v>
      </c>
      <c r="C9" s="39" t="s">
        <v>137</v>
      </c>
      <c r="D9" s="39" t="s">
        <v>130</v>
      </c>
      <c r="E9" s="39" t="s">
        <v>120</v>
      </c>
      <c r="F9" s="39" t="s">
        <v>121</v>
      </c>
      <c r="G9" s="42">
        <v>59388.203000000001</v>
      </c>
      <c r="H9" s="42">
        <v>21627.19</v>
      </c>
      <c r="I9" s="42">
        <v>38213.449999999997</v>
      </c>
      <c r="J9" s="43">
        <v>98280.02</v>
      </c>
    </row>
    <row r="10" spans="1:11" ht="141" thickBot="1" x14ac:dyDescent="0.3">
      <c r="A10" s="2" t="s">
        <v>15</v>
      </c>
      <c r="B10" s="37">
        <v>99.16</v>
      </c>
      <c r="C10" s="39" t="s">
        <v>131</v>
      </c>
      <c r="D10" s="39" t="s">
        <v>132</v>
      </c>
      <c r="E10" s="39" t="s">
        <v>122</v>
      </c>
      <c r="F10" s="39" t="s">
        <v>123</v>
      </c>
      <c r="G10" s="42">
        <v>26902.665000000001</v>
      </c>
      <c r="H10" s="42">
        <v>17652.349999999999</v>
      </c>
      <c r="I10" s="42">
        <v>97946.59</v>
      </c>
      <c r="J10" s="43">
        <v>0</v>
      </c>
    </row>
    <row r="11" spans="1:11" ht="115.5" thickBot="1" x14ac:dyDescent="0.3">
      <c r="A11" s="2" t="s">
        <v>16</v>
      </c>
      <c r="B11" s="37">
        <v>100</v>
      </c>
      <c r="C11" s="39" t="s">
        <v>133</v>
      </c>
      <c r="D11" s="39" t="s">
        <v>138</v>
      </c>
      <c r="E11" s="39" t="s">
        <v>124</v>
      </c>
      <c r="F11" s="39" t="s">
        <v>118</v>
      </c>
      <c r="G11" s="45">
        <v>32719</v>
      </c>
      <c r="H11" s="45">
        <v>32719</v>
      </c>
      <c r="I11" s="42">
        <v>3811</v>
      </c>
      <c r="J11" s="43">
        <v>22009</v>
      </c>
    </row>
    <row r="12" spans="1:11" ht="115.5" thickBot="1" x14ac:dyDescent="0.3">
      <c r="A12" s="2" t="s">
        <v>17</v>
      </c>
      <c r="B12" s="37">
        <v>100</v>
      </c>
      <c r="C12" s="40" t="s">
        <v>134</v>
      </c>
      <c r="D12" s="40" t="s">
        <v>135</v>
      </c>
      <c r="E12" s="40" t="s">
        <v>125</v>
      </c>
      <c r="F12" s="40" t="s">
        <v>126</v>
      </c>
      <c r="G12" s="46">
        <v>8024</v>
      </c>
      <c r="H12" s="46">
        <v>8024</v>
      </c>
      <c r="I12" s="46">
        <v>46657.2</v>
      </c>
      <c r="J12" s="47">
        <v>29013</v>
      </c>
    </row>
    <row r="13" spans="1:11" ht="255.75" customHeight="1" x14ac:dyDescent="0.25">
      <c r="A13" s="28" t="s">
        <v>18</v>
      </c>
      <c r="B13" s="29">
        <v>99.52</v>
      </c>
      <c r="C13" s="30" t="s">
        <v>19</v>
      </c>
      <c r="D13" s="30" t="s">
        <v>20</v>
      </c>
      <c r="E13" s="30" t="s">
        <v>67</v>
      </c>
      <c r="F13" s="30" t="s">
        <v>68</v>
      </c>
      <c r="G13" s="10">
        <v>75621.616999999998</v>
      </c>
      <c r="H13" s="10">
        <v>47307.383000000002</v>
      </c>
      <c r="I13" s="10">
        <v>24986.94</v>
      </c>
      <c r="J13" s="10">
        <v>29930.203000000001</v>
      </c>
      <c r="K13" s="9"/>
    </row>
    <row r="14" spans="1:11" ht="141.75" customHeight="1" x14ac:dyDescent="0.25">
      <c r="A14" s="28" t="s">
        <v>21</v>
      </c>
      <c r="B14" s="29">
        <v>99.87</v>
      </c>
      <c r="C14" s="30" t="s">
        <v>114</v>
      </c>
      <c r="D14" s="30" t="s">
        <v>113</v>
      </c>
      <c r="E14" s="30" t="s">
        <v>22</v>
      </c>
      <c r="F14" s="30" t="s">
        <v>112</v>
      </c>
      <c r="G14" s="10">
        <v>17066.886999999999</v>
      </c>
      <c r="H14" s="10">
        <v>15998.347</v>
      </c>
      <c r="I14" s="10">
        <v>1068.54</v>
      </c>
      <c r="J14" s="10">
        <v>15912.963</v>
      </c>
    </row>
    <row r="15" spans="1:11" ht="140.25" x14ac:dyDescent="0.25">
      <c r="A15" s="2" t="s">
        <v>23</v>
      </c>
      <c r="B15" s="37">
        <v>98.9</v>
      </c>
      <c r="C15" s="38" t="s">
        <v>140</v>
      </c>
      <c r="D15" s="38" t="s">
        <v>142</v>
      </c>
      <c r="E15" s="30" t="s">
        <v>143</v>
      </c>
      <c r="F15" s="38" t="s">
        <v>141</v>
      </c>
      <c r="G15" s="12">
        <v>46147</v>
      </c>
      <c r="H15" s="12">
        <v>36579</v>
      </c>
      <c r="I15" s="12">
        <v>9568</v>
      </c>
      <c r="J15" s="12">
        <v>14460</v>
      </c>
    </row>
    <row r="16" spans="1:11" ht="114.75" x14ac:dyDescent="0.25">
      <c r="A16" s="2" t="s">
        <v>24</v>
      </c>
      <c r="B16" s="37">
        <v>99.28</v>
      </c>
      <c r="C16" s="38" t="s">
        <v>116</v>
      </c>
      <c r="D16" s="38" t="s">
        <v>117</v>
      </c>
      <c r="E16" s="38" t="s">
        <v>119</v>
      </c>
      <c r="F16" s="38" t="s">
        <v>118</v>
      </c>
      <c r="G16" s="12">
        <v>22200.3</v>
      </c>
      <c r="H16" s="12">
        <v>21884.49</v>
      </c>
      <c r="I16" s="12">
        <v>4973.95</v>
      </c>
      <c r="J16" s="12">
        <v>7834.08</v>
      </c>
    </row>
    <row r="17" spans="1:10" ht="153" x14ac:dyDescent="0.25">
      <c r="A17" s="33" t="s">
        <v>25</v>
      </c>
      <c r="B17" s="34">
        <v>99.19</v>
      </c>
      <c r="C17" s="35" t="s">
        <v>26</v>
      </c>
      <c r="D17" s="35" t="s">
        <v>115</v>
      </c>
      <c r="E17" s="35" t="s">
        <v>27</v>
      </c>
      <c r="F17" s="35" t="s">
        <v>28</v>
      </c>
      <c r="G17" s="36">
        <v>111270</v>
      </c>
      <c r="H17" s="36">
        <v>41767</v>
      </c>
      <c r="I17" s="36">
        <v>13817</v>
      </c>
      <c r="J17" s="36">
        <v>49759</v>
      </c>
    </row>
    <row r="18" spans="1:10" x14ac:dyDescent="0.25">
      <c r="A18" s="51" t="s">
        <v>1</v>
      </c>
      <c r="B18" s="51"/>
      <c r="C18" s="51"/>
      <c r="D18" s="51"/>
      <c r="E18" s="51"/>
      <c r="F18" s="51"/>
      <c r="G18" s="51"/>
      <c r="H18" s="51"/>
      <c r="I18" s="51"/>
      <c r="J18" s="51"/>
    </row>
    <row r="19" spans="1:10" x14ac:dyDescent="0.25">
      <c r="A19" s="51" t="s">
        <v>1</v>
      </c>
      <c r="B19" s="51"/>
      <c r="C19" s="51"/>
      <c r="D19" s="51"/>
      <c r="E19" s="51"/>
      <c r="F19" s="51"/>
      <c r="G19" s="51"/>
      <c r="H19" s="51"/>
      <c r="I19" s="51"/>
      <c r="J19" s="51"/>
    </row>
  </sheetData>
  <mergeCells count="10">
    <mergeCell ref="A1:C1"/>
    <mergeCell ref="A18:J18"/>
    <mergeCell ref="A19:J19"/>
    <mergeCell ref="A3:B3"/>
    <mergeCell ref="A4:J4"/>
    <mergeCell ref="A5:A7"/>
    <mergeCell ref="B5:B7"/>
    <mergeCell ref="C5:D6"/>
    <mergeCell ref="E5:F6"/>
    <mergeCell ref="G5:J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showGridLines="0" workbookViewId="0">
      <pane xSplit="1" ySplit="8" topLeftCell="D9" activePane="bottomRight" state="frozen"/>
      <selection pane="topRight" activeCell="B1" sqref="B1"/>
      <selection pane="bottomLeft" activeCell="A9" sqref="A9"/>
      <selection pane="bottomRight" activeCell="H16" sqref="H16"/>
    </sheetView>
  </sheetViews>
  <sheetFormatPr defaultRowHeight="15" x14ac:dyDescent="0.25"/>
  <cols>
    <col min="1" max="1" width="24.5703125" customWidth="1"/>
    <col min="2" max="2" width="21.28515625" customWidth="1"/>
    <col min="3" max="3" width="20.5703125" customWidth="1"/>
    <col min="4" max="5" width="22.140625" customWidth="1"/>
    <col min="6" max="6" width="20.140625" customWidth="1"/>
    <col min="7" max="7" width="25.140625" customWidth="1"/>
    <col min="8" max="8" width="16.5703125" customWidth="1"/>
    <col min="9" max="9" width="19.5703125" customWidth="1"/>
    <col min="10" max="10" width="19" customWidth="1"/>
    <col min="11" max="11" width="86.85546875" customWidth="1"/>
  </cols>
  <sheetData>
    <row r="1" spans="1:11" ht="19.5" x14ac:dyDescent="0.25">
      <c r="A1" s="63" t="s">
        <v>29</v>
      </c>
      <c r="B1" s="63"/>
      <c r="C1" s="63"/>
      <c r="D1" s="63"/>
      <c r="E1" s="63"/>
      <c r="F1" s="63"/>
      <c r="G1" s="63"/>
      <c r="H1" s="63"/>
      <c r="I1" s="63"/>
      <c r="J1" s="63"/>
      <c r="K1" s="63"/>
    </row>
    <row r="2" spans="1:11" ht="15.75" customHeight="1" x14ac:dyDescent="0.25">
      <c r="A2" s="7"/>
      <c r="B2" s="7"/>
      <c r="C2" s="7"/>
      <c r="D2" s="7"/>
      <c r="E2" s="7"/>
      <c r="F2" s="7"/>
      <c r="G2" s="7"/>
      <c r="H2" s="7"/>
      <c r="I2" s="7"/>
      <c r="J2" s="7"/>
      <c r="K2" s="7"/>
    </row>
    <row r="3" spans="1:11" x14ac:dyDescent="0.25">
      <c r="A3" s="64" t="s">
        <v>1</v>
      </c>
      <c r="B3" s="64"/>
      <c r="C3" s="64"/>
      <c r="D3" s="64"/>
      <c r="E3" s="64"/>
      <c r="F3" s="64"/>
      <c r="G3" s="64"/>
      <c r="H3" s="64"/>
      <c r="I3" s="64"/>
      <c r="J3" s="64"/>
      <c r="K3" s="64"/>
    </row>
    <row r="4" spans="1:11" x14ac:dyDescent="0.25">
      <c r="A4" s="54" t="s">
        <v>2</v>
      </c>
      <c r="B4" s="54" t="s">
        <v>30</v>
      </c>
      <c r="C4" s="54" t="s">
        <v>31</v>
      </c>
      <c r="D4" s="54" t="s">
        <v>61</v>
      </c>
      <c r="E4" s="54" t="s">
        <v>32</v>
      </c>
      <c r="F4" s="54" t="s">
        <v>33</v>
      </c>
      <c r="G4" s="54" t="s">
        <v>34</v>
      </c>
      <c r="H4" s="54" t="s">
        <v>35</v>
      </c>
      <c r="I4" s="54" t="s">
        <v>36</v>
      </c>
      <c r="J4" s="54" t="s">
        <v>37</v>
      </c>
      <c r="K4" s="17"/>
    </row>
    <row r="5" spans="1:11" x14ac:dyDescent="0.25">
      <c r="A5" s="55"/>
      <c r="B5" s="55"/>
      <c r="C5" s="55"/>
      <c r="D5" s="55"/>
      <c r="E5" s="55"/>
      <c r="F5" s="55"/>
      <c r="G5" s="55"/>
      <c r="H5" s="55"/>
      <c r="I5" s="55"/>
      <c r="J5" s="55"/>
      <c r="K5" s="17"/>
    </row>
    <row r="6" spans="1:11" x14ac:dyDescent="0.25">
      <c r="A6" s="55"/>
      <c r="B6" s="55"/>
      <c r="C6" s="55"/>
      <c r="D6" s="55"/>
      <c r="E6" s="55"/>
      <c r="F6" s="55"/>
      <c r="G6" s="55"/>
      <c r="H6" s="55"/>
      <c r="I6" s="55"/>
      <c r="J6" s="55"/>
      <c r="K6" s="17"/>
    </row>
    <row r="7" spans="1:11" x14ac:dyDescent="0.25">
      <c r="A7" s="55"/>
      <c r="B7" s="55"/>
      <c r="C7" s="55"/>
      <c r="D7" s="55"/>
      <c r="E7" s="55"/>
      <c r="F7" s="55"/>
      <c r="G7" s="55"/>
      <c r="H7" s="55"/>
      <c r="I7" s="55"/>
      <c r="J7" s="55"/>
      <c r="K7" s="17"/>
    </row>
    <row r="8" spans="1:11" x14ac:dyDescent="0.25">
      <c r="A8" s="56"/>
      <c r="B8" s="56"/>
      <c r="C8" s="56"/>
      <c r="D8" s="56"/>
      <c r="E8" s="56"/>
      <c r="F8" s="56"/>
      <c r="G8" s="56"/>
      <c r="H8" s="56"/>
      <c r="I8" s="56"/>
      <c r="J8" s="56"/>
      <c r="K8" s="17"/>
    </row>
    <row r="9" spans="1:11" x14ac:dyDescent="0.25">
      <c r="A9" s="3" t="s">
        <v>13</v>
      </c>
      <c r="B9" s="12">
        <v>35383.300000000003</v>
      </c>
      <c r="C9" s="12">
        <v>33666.614999999998</v>
      </c>
      <c r="D9" s="12">
        <v>574.36500000000001</v>
      </c>
      <c r="E9" s="12">
        <v>571.44000000000005</v>
      </c>
      <c r="F9" s="12">
        <v>11572.94</v>
      </c>
      <c r="G9" s="12">
        <v>2027.38</v>
      </c>
      <c r="H9" s="12">
        <v>6312.42</v>
      </c>
      <c r="I9" s="12">
        <v>6312.42</v>
      </c>
      <c r="J9" s="12">
        <v>11878.47</v>
      </c>
      <c r="K9" s="17"/>
    </row>
    <row r="10" spans="1:11" x14ac:dyDescent="0.25">
      <c r="A10" s="3" t="s">
        <v>14</v>
      </c>
      <c r="B10" s="12">
        <v>150579.66999999998</v>
      </c>
      <c r="C10" s="12">
        <v>150579.66999999998</v>
      </c>
      <c r="D10" s="12">
        <v>473.358</v>
      </c>
      <c r="E10" s="12">
        <v>133.696</v>
      </c>
      <c r="F10" s="12">
        <v>55896.394</v>
      </c>
      <c r="G10" s="12">
        <v>26232.25</v>
      </c>
      <c r="H10" s="12">
        <v>23981.200000000001</v>
      </c>
      <c r="I10" s="12">
        <v>19981.2</v>
      </c>
      <c r="J10" s="12">
        <v>98280.02</v>
      </c>
      <c r="K10" s="17"/>
    </row>
    <row r="11" spans="1:11" x14ac:dyDescent="0.25">
      <c r="A11" s="3" t="s">
        <v>15</v>
      </c>
      <c r="B11" s="12">
        <v>104622.598</v>
      </c>
      <c r="C11" s="12">
        <v>104622.598</v>
      </c>
      <c r="D11" s="12">
        <v>3184.058</v>
      </c>
      <c r="E11" s="12">
        <v>2807.16</v>
      </c>
      <c r="F11" s="12">
        <v>0</v>
      </c>
      <c r="G11" s="12">
        <v>0</v>
      </c>
      <c r="H11" s="12">
        <v>93238.54</v>
      </c>
      <c r="I11" s="12">
        <v>97946.59</v>
      </c>
      <c r="J11" s="12">
        <v>8493.64</v>
      </c>
      <c r="K11" s="17"/>
    </row>
    <row r="12" spans="1:11" x14ac:dyDescent="0.25">
      <c r="A12" s="3" t="s">
        <v>16</v>
      </c>
      <c r="B12" s="12">
        <v>32158.06</v>
      </c>
      <c r="C12" s="12">
        <v>29858.97</v>
      </c>
      <c r="D12" s="12">
        <v>1695.6599999999999</v>
      </c>
      <c r="E12" s="12">
        <v>382.13799999999998</v>
      </c>
      <c r="F12" s="12">
        <v>17084.71</v>
      </c>
      <c r="G12" s="12">
        <v>13175.96</v>
      </c>
      <c r="H12" s="12">
        <v>2529.52</v>
      </c>
      <c r="I12" s="12">
        <v>5969.88</v>
      </c>
      <c r="J12" s="12">
        <v>7950.54</v>
      </c>
      <c r="K12" s="17"/>
    </row>
    <row r="13" spans="1:11" x14ac:dyDescent="0.25">
      <c r="A13" s="3" t="s">
        <v>17</v>
      </c>
      <c r="B13" s="12">
        <v>50369.23</v>
      </c>
      <c r="C13" s="12">
        <v>50301.962</v>
      </c>
      <c r="D13" s="12">
        <v>1250.56</v>
      </c>
      <c r="E13" s="12">
        <v>1440.1110000000001</v>
      </c>
      <c r="F13" s="12">
        <v>27520.15</v>
      </c>
      <c r="G13" s="12">
        <v>23960.01</v>
      </c>
      <c r="H13" s="12">
        <v>2715.3719999999998</v>
      </c>
      <c r="I13" s="12">
        <v>447.7</v>
      </c>
      <c r="J13" s="12">
        <v>18097.41</v>
      </c>
      <c r="K13" s="17"/>
    </row>
    <row r="14" spans="1:11" x14ac:dyDescent="0.25">
      <c r="A14" s="3" t="s">
        <v>18</v>
      </c>
      <c r="B14" s="12">
        <v>64688.29</v>
      </c>
      <c r="C14" s="12">
        <v>64688.29</v>
      </c>
      <c r="D14" s="12">
        <v>20.56</v>
      </c>
      <c r="E14" s="12">
        <v>20.56</v>
      </c>
      <c r="F14" s="12">
        <v>23898.65</v>
      </c>
      <c r="G14" s="12">
        <v>21749.62</v>
      </c>
      <c r="H14" s="12">
        <v>14335.02</v>
      </c>
      <c r="I14" s="12">
        <v>14335.02</v>
      </c>
      <c r="J14" s="12">
        <v>26428.44</v>
      </c>
      <c r="K14" s="17"/>
    </row>
    <row r="15" spans="1:11" x14ac:dyDescent="0.25">
      <c r="A15" s="3" t="s">
        <v>21</v>
      </c>
      <c r="B15" s="12">
        <v>22206.46</v>
      </c>
      <c r="C15" s="12">
        <v>22206.46</v>
      </c>
      <c r="D15" s="12">
        <v>893</v>
      </c>
      <c r="E15" s="12">
        <v>893</v>
      </c>
      <c r="F15" s="12">
        <v>7549.28</v>
      </c>
      <c r="G15" s="12">
        <v>0</v>
      </c>
      <c r="H15" s="12">
        <v>198.08</v>
      </c>
      <c r="I15" s="12">
        <v>0</v>
      </c>
      <c r="J15" s="12">
        <v>13566.1</v>
      </c>
      <c r="K15" s="17"/>
    </row>
    <row r="16" spans="1:11" x14ac:dyDescent="0.25">
      <c r="A16" s="3" t="s">
        <v>23</v>
      </c>
      <c r="B16" s="12">
        <v>32354.080000000002</v>
      </c>
      <c r="C16" s="12">
        <v>31809.492999999999</v>
      </c>
      <c r="D16" s="12">
        <v>1483.8130000000001</v>
      </c>
      <c r="E16" s="12">
        <v>1483.8130000000001</v>
      </c>
      <c r="F16" s="12">
        <v>14510</v>
      </c>
      <c r="G16" s="12">
        <v>13028.93</v>
      </c>
      <c r="H16" s="12">
        <v>3969.46</v>
      </c>
      <c r="I16" s="12">
        <v>335.16</v>
      </c>
      <c r="J16" s="12">
        <v>11511.06</v>
      </c>
      <c r="K16" s="17"/>
    </row>
    <row r="17" spans="1:11" x14ac:dyDescent="0.25">
      <c r="A17" s="3" t="s">
        <v>24</v>
      </c>
      <c r="B17" s="12">
        <v>27135.279999999999</v>
      </c>
      <c r="C17" s="12">
        <v>27771.599999999999</v>
      </c>
      <c r="D17" s="12">
        <v>396.14</v>
      </c>
      <c r="E17" s="12">
        <v>370.55</v>
      </c>
      <c r="F17" s="12">
        <v>12767.66</v>
      </c>
      <c r="G17" s="12">
        <v>7805.5</v>
      </c>
      <c r="H17" s="12">
        <v>13676.5</v>
      </c>
      <c r="I17" s="12">
        <v>0</v>
      </c>
      <c r="J17" s="12">
        <v>271.12</v>
      </c>
      <c r="K17" s="17"/>
    </row>
    <row r="18" spans="1:11" x14ac:dyDescent="0.25">
      <c r="A18" s="3" t="s">
        <v>25</v>
      </c>
      <c r="B18" s="12">
        <v>228475.21</v>
      </c>
      <c r="C18" s="12">
        <v>228555.82</v>
      </c>
      <c r="D18" s="12">
        <v>10341.9794</v>
      </c>
      <c r="E18" s="12">
        <v>10341.9794</v>
      </c>
      <c r="F18" s="12">
        <v>93393</v>
      </c>
      <c r="G18" s="12">
        <v>0</v>
      </c>
      <c r="H18" s="12">
        <v>111270.22</v>
      </c>
      <c r="I18" s="12">
        <v>8751.85</v>
      </c>
      <c r="J18" s="12">
        <v>43688</v>
      </c>
      <c r="K18" s="17"/>
    </row>
    <row r="19" spans="1:11" x14ac:dyDescent="0.25">
      <c r="A19" s="4" t="s">
        <v>38</v>
      </c>
      <c r="B19" s="32">
        <f>SUM(B9:B18)</f>
        <v>747972.17799999996</v>
      </c>
      <c r="C19" s="32">
        <f t="shared" ref="C19:J19" si="0">SUM(C9:C18)</f>
        <v>744061.478</v>
      </c>
      <c r="D19" s="32">
        <f t="shared" si="0"/>
        <v>20313.493399999999</v>
      </c>
      <c r="E19" s="32">
        <f t="shared" si="0"/>
        <v>18444.447400000001</v>
      </c>
      <c r="F19" s="32">
        <f t="shared" si="0"/>
        <v>264192.78399999999</v>
      </c>
      <c r="G19" s="32">
        <f t="shared" si="0"/>
        <v>107979.65</v>
      </c>
      <c r="H19" s="32">
        <f t="shared" si="0"/>
        <v>272226.33199999999</v>
      </c>
      <c r="I19" s="32">
        <f t="shared" si="0"/>
        <v>154079.82</v>
      </c>
      <c r="J19" s="32">
        <f t="shared" si="0"/>
        <v>240164.8</v>
      </c>
      <c r="K19" s="17"/>
    </row>
    <row r="20" spans="1:11" x14ac:dyDescent="0.25">
      <c r="A20" s="64" t="s">
        <v>1</v>
      </c>
      <c r="B20" s="64"/>
      <c r="C20" s="64"/>
      <c r="D20" s="64"/>
      <c r="E20" s="64"/>
      <c r="F20" s="64"/>
      <c r="G20" s="64"/>
      <c r="H20" s="64"/>
      <c r="I20" s="64"/>
      <c r="J20" s="64"/>
      <c r="K20" s="64"/>
    </row>
    <row r="21" spans="1:11" x14ac:dyDescent="0.25">
      <c r="A21" s="64" t="s">
        <v>1</v>
      </c>
      <c r="B21" s="64"/>
      <c r="C21" s="64"/>
      <c r="D21" s="64"/>
      <c r="E21" s="64"/>
      <c r="F21" s="64"/>
      <c r="G21" s="64"/>
      <c r="H21" s="64"/>
      <c r="I21" s="64"/>
      <c r="J21" s="64"/>
      <c r="K21" s="64"/>
    </row>
  </sheetData>
  <mergeCells count="14">
    <mergeCell ref="A1:K1"/>
    <mergeCell ref="A20:K20"/>
    <mergeCell ref="A21:K21"/>
    <mergeCell ref="A3:K3"/>
    <mergeCell ref="A4:A8"/>
    <mergeCell ref="B4:B8"/>
    <mergeCell ref="C4:C8"/>
    <mergeCell ref="D4:D8"/>
    <mergeCell ref="E4:E8"/>
    <mergeCell ref="F4:F8"/>
    <mergeCell ref="G4:G8"/>
    <mergeCell ref="H4:H8"/>
    <mergeCell ref="I4:I8"/>
    <mergeCell ref="J4:J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8"/>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26.42578125" customWidth="1"/>
    <col min="2" max="2" width="21.7109375" customWidth="1"/>
    <col min="3" max="3" width="39.42578125" style="16" customWidth="1"/>
    <col min="4" max="4" width="40.85546875" customWidth="1"/>
  </cols>
  <sheetData>
    <row r="1" spans="1:4" ht="19.5" x14ac:dyDescent="0.25">
      <c r="A1" s="31" t="s">
        <v>111</v>
      </c>
      <c r="B1" s="31"/>
      <c r="C1" s="31"/>
      <c r="D1" s="31"/>
    </row>
    <row r="2" spans="1:4" ht="14.25" customHeight="1" x14ac:dyDescent="0.25">
      <c r="A2" s="7"/>
      <c r="B2" s="7"/>
      <c r="C2" s="13"/>
      <c r="D2" s="7"/>
    </row>
    <row r="3" spans="1:4" x14ac:dyDescent="0.25">
      <c r="A3" s="64" t="s">
        <v>1</v>
      </c>
      <c r="B3" s="64"/>
      <c r="C3" s="64"/>
      <c r="D3" s="64"/>
    </row>
    <row r="4" spans="1:4" x14ac:dyDescent="0.25">
      <c r="A4" s="54" t="s">
        <v>2</v>
      </c>
      <c r="B4" s="54" t="s">
        <v>39</v>
      </c>
      <c r="C4" s="71" t="s">
        <v>30</v>
      </c>
      <c r="D4" s="17"/>
    </row>
    <row r="5" spans="1:4" x14ac:dyDescent="0.25">
      <c r="A5" s="56"/>
      <c r="B5" s="56"/>
      <c r="C5" s="72"/>
      <c r="D5" s="17"/>
    </row>
    <row r="6" spans="1:4" x14ac:dyDescent="0.25">
      <c r="A6" s="68" t="s">
        <v>13</v>
      </c>
      <c r="B6" s="18" t="s">
        <v>69</v>
      </c>
      <c r="C6" s="19">
        <v>12174.5</v>
      </c>
      <c r="D6" s="17"/>
    </row>
    <row r="7" spans="1:4" x14ac:dyDescent="0.25">
      <c r="A7" s="69"/>
      <c r="B7" s="18" t="s">
        <v>70</v>
      </c>
      <c r="C7" s="19">
        <v>4761.6099999999997</v>
      </c>
      <c r="D7" s="17"/>
    </row>
    <row r="8" spans="1:4" x14ac:dyDescent="0.25">
      <c r="A8" s="69"/>
      <c r="B8" s="18" t="s">
        <v>71</v>
      </c>
      <c r="C8" s="19">
        <v>1210.9000000000001</v>
      </c>
      <c r="D8" s="17"/>
    </row>
    <row r="9" spans="1:4" x14ac:dyDescent="0.25">
      <c r="A9" s="69"/>
      <c r="B9" s="18" t="s">
        <v>72</v>
      </c>
      <c r="C9" s="19">
        <v>5385.02</v>
      </c>
      <c r="D9" s="17"/>
    </row>
    <row r="10" spans="1:4" x14ac:dyDescent="0.25">
      <c r="A10" s="69"/>
      <c r="B10" s="18" t="s">
        <v>73</v>
      </c>
      <c r="C10" s="20">
        <v>3598.98</v>
      </c>
      <c r="D10" s="17"/>
    </row>
    <row r="11" spans="1:4" x14ac:dyDescent="0.25">
      <c r="A11" s="69"/>
      <c r="B11" s="21" t="s">
        <v>74</v>
      </c>
      <c r="C11" s="22">
        <v>4414.08</v>
      </c>
      <c r="D11" s="17"/>
    </row>
    <row r="12" spans="1:4" x14ac:dyDescent="0.25">
      <c r="A12" s="69"/>
      <c r="B12" s="18" t="s">
        <v>75</v>
      </c>
      <c r="C12" s="23">
        <v>3838.21</v>
      </c>
      <c r="D12" s="17"/>
    </row>
    <row r="13" spans="1:4" x14ac:dyDescent="0.25">
      <c r="A13" s="70"/>
      <c r="B13" s="4" t="s">
        <v>38</v>
      </c>
      <c r="C13" s="24">
        <f>SUM(C6:C12)</f>
        <v>35383.300000000003</v>
      </c>
      <c r="D13" s="17"/>
    </row>
    <row r="14" spans="1:4" x14ac:dyDescent="0.25">
      <c r="A14" s="68" t="s">
        <v>14</v>
      </c>
      <c r="B14" s="18" t="s">
        <v>76</v>
      </c>
      <c r="C14" s="19">
        <v>0</v>
      </c>
      <c r="D14" s="17"/>
    </row>
    <row r="15" spans="1:4" x14ac:dyDescent="0.25">
      <c r="A15" s="69"/>
      <c r="B15" s="18" t="s">
        <v>77</v>
      </c>
      <c r="C15" s="19">
        <v>7559.8</v>
      </c>
      <c r="D15" s="17"/>
    </row>
    <row r="16" spans="1:4" x14ac:dyDescent="0.25">
      <c r="A16" s="69"/>
      <c r="B16" s="18" t="s">
        <v>78</v>
      </c>
      <c r="C16" s="19">
        <v>108093.02</v>
      </c>
      <c r="D16" s="17"/>
    </row>
    <row r="17" spans="1:4" x14ac:dyDescent="0.25">
      <c r="A17" s="69"/>
      <c r="B17" s="18" t="s">
        <v>79</v>
      </c>
      <c r="C17" s="19">
        <v>12474.06</v>
      </c>
      <c r="D17" s="17"/>
    </row>
    <row r="18" spans="1:4" x14ac:dyDescent="0.25">
      <c r="A18" s="69"/>
      <c r="B18" s="18" t="s">
        <v>80</v>
      </c>
      <c r="C18" s="19">
        <v>13594.43</v>
      </c>
      <c r="D18" s="17"/>
    </row>
    <row r="19" spans="1:4" x14ac:dyDescent="0.25">
      <c r="A19" s="69"/>
      <c r="B19" s="18" t="s">
        <v>81</v>
      </c>
      <c r="C19" s="19">
        <v>8858.36</v>
      </c>
      <c r="D19" s="17"/>
    </row>
    <row r="20" spans="1:4" x14ac:dyDescent="0.25">
      <c r="A20" s="70"/>
      <c r="B20" s="4" t="s">
        <v>38</v>
      </c>
      <c r="C20" s="24">
        <f>SUM(C14:C19)</f>
        <v>150579.66999999998</v>
      </c>
      <c r="D20" s="17"/>
    </row>
    <row r="21" spans="1:4" x14ac:dyDescent="0.25">
      <c r="A21" s="65" t="s">
        <v>15</v>
      </c>
      <c r="B21" s="18" t="s">
        <v>82</v>
      </c>
      <c r="C21" s="19">
        <v>48298.298000000003</v>
      </c>
      <c r="D21" s="17"/>
    </row>
    <row r="22" spans="1:4" x14ac:dyDescent="0.25">
      <c r="A22" s="66"/>
      <c r="B22" s="18" t="s">
        <v>83</v>
      </c>
      <c r="C22" s="19">
        <v>16686.07</v>
      </c>
      <c r="D22" s="17"/>
    </row>
    <row r="23" spans="1:4" x14ac:dyDescent="0.25">
      <c r="A23" s="66"/>
      <c r="B23" s="18" t="s">
        <v>84</v>
      </c>
      <c r="C23" s="19">
        <v>13116.61</v>
      </c>
      <c r="D23" s="17"/>
    </row>
    <row r="24" spans="1:4" ht="17.25" customHeight="1" x14ac:dyDescent="0.25">
      <c r="A24" s="66"/>
      <c r="B24" s="18" t="s">
        <v>85</v>
      </c>
      <c r="C24" s="19">
        <v>1729.27</v>
      </c>
      <c r="D24" s="17"/>
    </row>
    <row r="25" spans="1:4" x14ac:dyDescent="0.25">
      <c r="A25" s="66"/>
      <c r="B25" s="18" t="s">
        <v>86</v>
      </c>
      <c r="C25" s="19">
        <v>9286.26</v>
      </c>
      <c r="D25" s="17"/>
    </row>
    <row r="26" spans="1:4" x14ac:dyDescent="0.25">
      <c r="A26" s="66"/>
      <c r="B26" s="18" t="s">
        <v>87</v>
      </c>
      <c r="C26" s="19">
        <v>3962.01</v>
      </c>
      <c r="D26" s="17"/>
    </row>
    <row r="27" spans="1:4" x14ac:dyDescent="0.25">
      <c r="A27" s="66"/>
      <c r="B27" s="18" t="s">
        <v>88</v>
      </c>
      <c r="C27" s="19">
        <v>11544.08</v>
      </c>
      <c r="D27" s="17"/>
    </row>
    <row r="28" spans="1:4" x14ac:dyDescent="0.25">
      <c r="A28" s="67"/>
      <c r="B28" s="4" t="s">
        <v>38</v>
      </c>
      <c r="C28" s="24">
        <f>SUM(C21:C27)</f>
        <v>104622.598</v>
      </c>
      <c r="D28" s="17"/>
    </row>
    <row r="29" spans="1:4" x14ac:dyDescent="0.25">
      <c r="A29" s="68" t="s">
        <v>16</v>
      </c>
      <c r="B29" s="18" t="s">
        <v>89</v>
      </c>
      <c r="C29" s="19">
        <v>2397.5</v>
      </c>
      <c r="D29" s="17"/>
    </row>
    <row r="30" spans="1:4" x14ac:dyDescent="0.25">
      <c r="A30" s="69"/>
      <c r="B30" s="18" t="s">
        <v>90</v>
      </c>
      <c r="C30" s="19">
        <v>2560.4</v>
      </c>
      <c r="D30" s="17"/>
    </row>
    <row r="31" spans="1:4" x14ac:dyDescent="0.25">
      <c r="A31" s="69"/>
      <c r="B31" s="18" t="s">
        <v>91</v>
      </c>
      <c r="C31" s="19">
        <v>14028.5</v>
      </c>
      <c r="D31" s="17"/>
    </row>
    <row r="32" spans="1:4" x14ac:dyDescent="0.25">
      <c r="A32" s="69"/>
      <c r="B32" s="18" t="s">
        <v>92</v>
      </c>
      <c r="C32" s="19">
        <v>4606.84</v>
      </c>
      <c r="D32" s="17"/>
    </row>
    <row r="33" spans="1:4" x14ac:dyDescent="0.25">
      <c r="A33" s="69"/>
      <c r="B33" s="18" t="s">
        <v>93</v>
      </c>
      <c r="C33" s="19">
        <v>8564.82</v>
      </c>
      <c r="D33" s="17"/>
    </row>
    <row r="34" spans="1:4" x14ac:dyDescent="0.25">
      <c r="A34" s="70"/>
      <c r="B34" s="4" t="s">
        <v>38</v>
      </c>
      <c r="C34" s="24">
        <f>SUM(C29:C33)</f>
        <v>32158.06</v>
      </c>
      <c r="D34" s="17"/>
    </row>
    <row r="35" spans="1:4" x14ac:dyDescent="0.25">
      <c r="A35" s="68" t="s">
        <v>17</v>
      </c>
      <c r="B35" s="18" t="s">
        <v>94</v>
      </c>
      <c r="C35" s="19">
        <v>4045.56</v>
      </c>
      <c r="D35" s="17"/>
    </row>
    <row r="36" spans="1:4" x14ac:dyDescent="0.25">
      <c r="A36" s="69"/>
      <c r="B36" s="18" t="s">
        <v>95</v>
      </c>
      <c r="C36" s="19">
        <v>4352.32</v>
      </c>
      <c r="D36" s="17"/>
    </row>
    <row r="37" spans="1:4" x14ac:dyDescent="0.25">
      <c r="A37" s="69"/>
      <c r="B37" s="18" t="s">
        <v>96</v>
      </c>
      <c r="C37" s="19">
        <v>24119.7</v>
      </c>
      <c r="D37" s="17"/>
    </row>
    <row r="38" spans="1:4" x14ac:dyDescent="0.25">
      <c r="A38" s="69"/>
      <c r="B38" s="18" t="s">
        <v>97</v>
      </c>
      <c r="C38" s="19">
        <v>6915</v>
      </c>
      <c r="D38" s="17"/>
    </row>
    <row r="39" spans="1:4" x14ac:dyDescent="0.25">
      <c r="A39" s="69"/>
      <c r="B39" s="18" t="s">
        <v>98</v>
      </c>
      <c r="C39" s="19">
        <v>5067.8900000000003</v>
      </c>
      <c r="D39" s="17"/>
    </row>
    <row r="40" spans="1:4" x14ac:dyDescent="0.25">
      <c r="A40" s="69"/>
      <c r="B40" s="18" t="s">
        <v>99</v>
      </c>
      <c r="C40" s="19">
        <v>5868.76</v>
      </c>
      <c r="D40" s="17"/>
    </row>
    <row r="41" spans="1:4" x14ac:dyDescent="0.25">
      <c r="A41" s="70"/>
      <c r="B41" s="4" t="s">
        <v>38</v>
      </c>
      <c r="C41" s="24">
        <f>SUM(C35:C40)</f>
        <v>50369.23</v>
      </c>
      <c r="D41" s="17"/>
    </row>
    <row r="42" spans="1:4" x14ac:dyDescent="0.25">
      <c r="A42" s="65" t="s">
        <v>18</v>
      </c>
      <c r="B42" s="6" t="s">
        <v>40</v>
      </c>
      <c r="C42" s="14">
        <v>4382.76</v>
      </c>
      <c r="D42" s="17"/>
    </row>
    <row r="43" spans="1:4" x14ac:dyDescent="0.25">
      <c r="A43" s="66"/>
      <c r="B43" s="6" t="s">
        <v>41</v>
      </c>
      <c r="C43" s="14">
        <v>3971.12</v>
      </c>
      <c r="D43" s="17"/>
    </row>
    <row r="44" spans="1:4" x14ac:dyDescent="0.25">
      <c r="A44" s="66"/>
      <c r="B44" s="6" t="s">
        <v>42</v>
      </c>
      <c r="C44" s="14">
        <v>5097.96</v>
      </c>
      <c r="D44" s="17"/>
    </row>
    <row r="45" spans="1:4" x14ac:dyDescent="0.25">
      <c r="A45" s="66"/>
      <c r="B45" s="6" t="s">
        <v>43</v>
      </c>
      <c r="C45" s="14">
        <v>4379.8599999999997</v>
      </c>
      <c r="D45" s="17"/>
    </row>
    <row r="46" spans="1:4" x14ac:dyDescent="0.25">
      <c r="A46" s="66"/>
      <c r="B46" s="6" t="s">
        <v>44</v>
      </c>
      <c r="C46" s="14">
        <v>9344.2800000000007</v>
      </c>
      <c r="D46" s="17"/>
    </row>
    <row r="47" spans="1:4" x14ac:dyDescent="0.25">
      <c r="A47" s="66"/>
      <c r="B47" s="6" t="s">
        <v>45</v>
      </c>
      <c r="C47" s="14">
        <v>27850.799999999999</v>
      </c>
      <c r="D47" s="17"/>
    </row>
    <row r="48" spans="1:4" x14ac:dyDescent="0.25">
      <c r="A48" s="66"/>
      <c r="B48" s="6" t="s">
        <v>46</v>
      </c>
      <c r="C48" s="14">
        <v>9661.51</v>
      </c>
      <c r="D48" s="17"/>
    </row>
    <row r="49" spans="1:4" x14ac:dyDescent="0.25">
      <c r="A49" s="67"/>
      <c r="B49" s="4" t="s">
        <v>38</v>
      </c>
      <c r="C49" s="15">
        <f>SUM(C42:C48)</f>
        <v>64688.29</v>
      </c>
      <c r="D49" s="17"/>
    </row>
    <row r="50" spans="1:4" x14ac:dyDescent="0.25">
      <c r="A50" s="65" t="s">
        <v>21</v>
      </c>
      <c r="B50" s="6" t="s">
        <v>47</v>
      </c>
      <c r="C50" s="14">
        <v>5707.32</v>
      </c>
      <c r="D50" s="17"/>
    </row>
    <row r="51" spans="1:4" x14ac:dyDescent="0.25">
      <c r="A51" s="66"/>
      <c r="B51" s="6" t="s">
        <v>48</v>
      </c>
      <c r="C51" s="14">
        <v>1790.54</v>
      </c>
      <c r="D51" s="17"/>
    </row>
    <row r="52" spans="1:4" x14ac:dyDescent="0.25">
      <c r="A52" s="66"/>
      <c r="B52" s="6" t="s">
        <v>49</v>
      </c>
      <c r="C52" s="14">
        <v>4991.4399999999996</v>
      </c>
      <c r="D52" s="17"/>
    </row>
    <row r="53" spans="1:4" x14ac:dyDescent="0.25">
      <c r="A53" s="66"/>
      <c r="B53" s="6" t="s">
        <v>50</v>
      </c>
      <c r="C53" s="14">
        <v>9717.16</v>
      </c>
      <c r="D53" s="17"/>
    </row>
    <row r="54" spans="1:4" x14ac:dyDescent="0.25">
      <c r="A54" s="67"/>
      <c r="B54" s="4" t="s">
        <v>38</v>
      </c>
      <c r="C54" s="15">
        <f>SUM(C50:C53)</f>
        <v>22206.46</v>
      </c>
      <c r="D54" s="17"/>
    </row>
    <row r="55" spans="1:4" x14ac:dyDescent="0.25">
      <c r="A55" s="68" t="s">
        <v>23</v>
      </c>
      <c r="B55" s="6" t="s">
        <v>100</v>
      </c>
      <c r="C55" s="14">
        <v>12721.36</v>
      </c>
      <c r="D55" s="17"/>
    </row>
    <row r="56" spans="1:4" x14ac:dyDescent="0.25">
      <c r="A56" s="69"/>
      <c r="B56" s="6" t="s">
        <v>101</v>
      </c>
      <c r="C56" s="14">
        <v>8378.6</v>
      </c>
      <c r="D56" s="17"/>
    </row>
    <row r="57" spans="1:4" x14ac:dyDescent="0.25">
      <c r="A57" s="69"/>
      <c r="B57" s="6" t="s">
        <v>102</v>
      </c>
      <c r="C57" s="14">
        <v>1467</v>
      </c>
      <c r="D57" s="17"/>
    </row>
    <row r="58" spans="1:4" x14ac:dyDescent="0.25">
      <c r="A58" s="69"/>
      <c r="B58" s="18" t="s">
        <v>103</v>
      </c>
      <c r="C58" s="19">
        <v>9787.1200000000008</v>
      </c>
      <c r="D58" s="17"/>
    </row>
    <row r="59" spans="1:4" x14ac:dyDescent="0.25">
      <c r="A59" s="70"/>
      <c r="B59" s="4" t="s">
        <v>38</v>
      </c>
      <c r="C59" s="24">
        <f>SUM(C55:C58)</f>
        <v>32354.080000000002</v>
      </c>
      <c r="D59" s="17"/>
    </row>
    <row r="60" spans="1:4" x14ac:dyDescent="0.25">
      <c r="A60" s="68" t="s">
        <v>24</v>
      </c>
      <c r="B60" s="6" t="s">
        <v>104</v>
      </c>
      <c r="C60" s="14">
        <v>4444.18</v>
      </c>
      <c r="D60" s="17"/>
    </row>
    <row r="61" spans="1:4" x14ac:dyDescent="0.25">
      <c r="A61" s="69"/>
      <c r="B61" s="6" t="s">
        <v>105</v>
      </c>
      <c r="C61" s="14">
        <v>2965.12</v>
      </c>
      <c r="D61" s="17"/>
    </row>
    <row r="62" spans="1:4" x14ac:dyDescent="0.25">
      <c r="A62" s="69"/>
      <c r="B62" s="6" t="s">
        <v>106</v>
      </c>
      <c r="C62" s="14">
        <v>3505.68</v>
      </c>
      <c r="D62" s="17"/>
    </row>
    <row r="63" spans="1:4" x14ac:dyDescent="0.25">
      <c r="A63" s="69"/>
      <c r="B63" s="6" t="s">
        <v>107</v>
      </c>
      <c r="C63" s="14">
        <v>9360.18</v>
      </c>
      <c r="D63" s="17"/>
    </row>
    <row r="64" spans="1:4" x14ac:dyDescent="0.25">
      <c r="A64" s="69"/>
      <c r="B64" s="6" t="s">
        <v>108</v>
      </c>
      <c r="C64" s="14">
        <v>4595.2</v>
      </c>
      <c r="D64" s="17"/>
    </row>
    <row r="65" spans="1:4" x14ac:dyDescent="0.25">
      <c r="A65" s="69"/>
      <c r="B65" s="6" t="s">
        <v>109</v>
      </c>
      <c r="C65" s="14">
        <v>2264.92</v>
      </c>
      <c r="D65" s="17"/>
    </row>
    <row r="66" spans="1:4" x14ac:dyDescent="0.25">
      <c r="A66" s="70"/>
      <c r="B66" s="4" t="s">
        <v>38</v>
      </c>
      <c r="C66" s="24">
        <f>SUM(C60:C65)</f>
        <v>27135.279999999999</v>
      </c>
      <c r="D66" s="17"/>
    </row>
    <row r="67" spans="1:4" x14ac:dyDescent="0.25">
      <c r="A67" s="68" t="s">
        <v>25</v>
      </c>
      <c r="B67" s="6" t="s">
        <v>51</v>
      </c>
      <c r="C67" s="14">
        <v>5121.72</v>
      </c>
      <c r="D67" s="17"/>
    </row>
    <row r="68" spans="1:4" x14ac:dyDescent="0.25">
      <c r="A68" s="69"/>
      <c r="B68" s="6" t="s">
        <v>52</v>
      </c>
      <c r="C68" s="14">
        <v>5942.72</v>
      </c>
      <c r="D68" s="17"/>
    </row>
    <row r="69" spans="1:4" x14ac:dyDescent="0.25">
      <c r="A69" s="69"/>
      <c r="B69" s="6" t="s">
        <v>53</v>
      </c>
      <c r="C69" s="14">
        <v>2811.38</v>
      </c>
      <c r="D69" s="17"/>
    </row>
    <row r="70" spans="1:4" x14ac:dyDescent="0.25">
      <c r="A70" s="69"/>
      <c r="B70" s="6" t="s">
        <v>54</v>
      </c>
      <c r="C70" s="14">
        <v>6758.57</v>
      </c>
      <c r="D70" s="17"/>
    </row>
    <row r="71" spans="1:4" x14ac:dyDescent="0.25">
      <c r="A71" s="69"/>
      <c r="B71" s="6" t="s">
        <v>55</v>
      </c>
      <c r="C71" s="14">
        <v>8515.31</v>
      </c>
      <c r="D71" s="17"/>
    </row>
    <row r="72" spans="1:4" x14ac:dyDescent="0.25">
      <c r="A72" s="69"/>
      <c r="B72" s="6" t="s">
        <v>56</v>
      </c>
      <c r="C72" s="14">
        <v>10374.950000000001</v>
      </c>
      <c r="D72" s="17"/>
    </row>
    <row r="73" spans="1:4" x14ac:dyDescent="0.25">
      <c r="A73" s="69"/>
      <c r="B73" s="6" t="s">
        <v>57</v>
      </c>
      <c r="C73" s="14">
        <v>156648.91</v>
      </c>
      <c r="D73" s="17"/>
    </row>
    <row r="74" spans="1:4" x14ac:dyDescent="0.25">
      <c r="A74" s="69"/>
      <c r="B74" s="6" t="s">
        <v>58</v>
      </c>
      <c r="C74" s="14">
        <v>32301.65</v>
      </c>
      <c r="D74" s="17"/>
    </row>
    <row r="75" spans="1:4" x14ac:dyDescent="0.25">
      <c r="A75" s="70"/>
      <c r="B75" s="4" t="s">
        <v>38</v>
      </c>
      <c r="C75" s="15">
        <f>SUM(C67:C74)</f>
        <v>228475.21</v>
      </c>
      <c r="D75" s="17"/>
    </row>
    <row r="76" spans="1:4" x14ac:dyDescent="0.25">
      <c r="A76" s="25"/>
      <c r="B76" s="4" t="s">
        <v>110</v>
      </c>
      <c r="C76" s="15">
        <f>SUM(C13,C20,C28,C34,C41,C49,C54,C59,C66,C75)</f>
        <v>747972.17799999996</v>
      </c>
      <c r="D76" s="17"/>
    </row>
    <row r="77" spans="1:4" x14ac:dyDescent="0.25">
      <c r="A77" s="64" t="s">
        <v>1</v>
      </c>
      <c r="B77" s="64"/>
      <c r="C77" s="64"/>
      <c r="D77" s="64"/>
    </row>
    <row r="78" spans="1:4" x14ac:dyDescent="0.25">
      <c r="A78" s="64" t="s">
        <v>1</v>
      </c>
      <c r="B78" s="64"/>
      <c r="C78" s="64"/>
      <c r="D78" s="64"/>
    </row>
  </sheetData>
  <mergeCells count="16">
    <mergeCell ref="A3:D3"/>
    <mergeCell ref="A4:A5"/>
    <mergeCell ref="B4:B5"/>
    <mergeCell ref="C4:C5"/>
    <mergeCell ref="A6:A13"/>
    <mergeCell ref="A14:A20"/>
    <mergeCell ref="A21:A28"/>
    <mergeCell ref="A29:A34"/>
    <mergeCell ref="A35:A41"/>
    <mergeCell ref="A42:A49"/>
    <mergeCell ref="A78:D78"/>
    <mergeCell ref="A50:A54"/>
    <mergeCell ref="A67:A75"/>
    <mergeCell ref="A77:D77"/>
    <mergeCell ref="A55:A59"/>
    <mergeCell ref="A60:A6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19" customWidth="1"/>
    <col min="2" max="2" width="26.7109375" customWidth="1"/>
    <col min="3" max="3" width="29.7109375" style="16" customWidth="1"/>
    <col min="4" max="4" width="19.7109375" customWidth="1"/>
  </cols>
  <sheetData>
    <row r="1" spans="1:8" ht="19.5" x14ac:dyDescent="0.25">
      <c r="A1" s="31" t="s">
        <v>59</v>
      </c>
      <c r="B1" s="31"/>
      <c r="C1" s="31"/>
      <c r="D1" s="31"/>
      <c r="E1" s="31"/>
      <c r="F1" s="31"/>
      <c r="G1" s="31"/>
      <c r="H1" s="31"/>
    </row>
    <row r="2" spans="1:8" ht="15.75" customHeight="1" x14ac:dyDescent="0.25">
      <c r="A2" s="7"/>
      <c r="B2" s="7"/>
      <c r="C2" s="13"/>
      <c r="D2" s="7"/>
    </row>
    <row r="3" spans="1:8" x14ac:dyDescent="0.25">
      <c r="A3" s="76" t="s">
        <v>1</v>
      </c>
      <c r="B3" s="76"/>
      <c r="C3" s="76"/>
      <c r="D3" s="76"/>
    </row>
    <row r="4" spans="1:8" x14ac:dyDescent="0.25">
      <c r="A4" s="54" t="s">
        <v>2</v>
      </c>
      <c r="B4" s="54" t="s">
        <v>60</v>
      </c>
      <c r="C4" s="71" t="s">
        <v>61</v>
      </c>
    </row>
    <row r="5" spans="1:8" x14ac:dyDescent="0.25">
      <c r="A5" s="55"/>
      <c r="B5" s="55"/>
      <c r="C5" s="77"/>
    </row>
    <row r="6" spans="1:8" x14ac:dyDescent="0.25">
      <c r="A6" s="55"/>
      <c r="B6" s="55"/>
      <c r="C6" s="77"/>
    </row>
    <row r="7" spans="1:8" x14ac:dyDescent="0.25">
      <c r="A7" s="56"/>
      <c r="B7" s="56"/>
      <c r="C7" s="72"/>
    </row>
    <row r="8" spans="1:8" x14ac:dyDescent="0.25">
      <c r="A8" s="73" t="s">
        <v>13</v>
      </c>
      <c r="B8" s="6" t="s">
        <v>62</v>
      </c>
      <c r="C8" s="11">
        <v>2.9249999999999998</v>
      </c>
    </row>
    <row r="9" spans="1:8" x14ac:dyDescent="0.25">
      <c r="A9" s="74"/>
      <c r="B9" s="6" t="s">
        <v>63</v>
      </c>
      <c r="C9" s="11">
        <v>324.22000000000003</v>
      </c>
    </row>
    <row r="10" spans="1:8" x14ac:dyDescent="0.25">
      <c r="A10" s="74"/>
      <c r="B10" s="6" t="s">
        <v>64</v>
      </c>
      <c r="C10" s="11">
        <v>247.22</v>
      </c>
    </row>
    <row r="11" spans="1:8" x14ac:dyDescent="0.25">
      <c r="A11" s="74"/>
      <c r="B11" s="6" t="s">
        <v>65</v>
      </c>
      <c r="C11" s="11">
        <v>0</v>
      </c>
    </row>
    <row r="12" spans="1:8" x14ac:dyDescent="0.25">
      <c r="A12" s="74"/>
      <c r="B12" s="6" t="s">
        <v>66</v>
      </c>
      <c r="C12" s="11">
        <v>0</v>
      </c>
    </row>
    <row r="13" spans="1:8" x14ac:dyDescent="0.25">
      <c r="A13" s="75"/>
      <c r="B13" s="4" t="s">
        <v>38</v>
      </c>
      <c r="C13" s="26">
        <f>SUM(C8:C12)</f>
        <v>574.36500000000001</v>
      </c>
    </row>
    <row r="14" spans="1:8" x14ac:dyDescent="0.25">
      <c r="A14" s="73" t="s">
        <v>14</v>
      </c>
      <c r="B14" s="6" t="s">
        <v>62</v>
      </c>
      <c r="C14" s="11">
        <v>8.218</v>
      </c>
    </row>
    <row r="15" spans="1:8" x14ac:dyDescent="0.25">
      <c r="A15" s="74"/>
      <c r="B15" s="6" t="s">
        <v>63</v>
      </c>
      <c r="C15" s="11">
        <v>286.36</v>
      </c>
    </row>
    <row r="16" spans="1:8" x14ac:dyDescent="0.25">
      <c r="A16" s="74"/>
      <c r="B16" s="6" t="s">
        <v>64</v>
      </c>
      <c r="C16" s="11">
        <v>177.38</v>
      </c>
    </row>
    <row r="17" spans="1:3" x14ac:dyDescent="0.25">
      <c r="A17" s="74"/>
      <c r="B17" s="6" t="s">
        <v>65</v>
      </c>
      <c r="C17" s="11">
        <v>1.4</v>
      </c>
    </row>
    <row r="18" spans="1:3" x14ac:dyDescent="0.25">
      <c r="A18" s="74"/>
      <c r="B18" s="6" t="s">
        <v>66</v>
      </c>
      <c r="C18" s="11">
        <v>0</v>
      </c>
    </row>
    <row r="19" spans="1:3" x14ac:dyDescent="0.25">
      <c r="A19" s="75"/>
      <c r="B19" s="4" t="s">
        <v>38</v>
      </c>
      <c r="C19" s="27">
        <f>SUM(C14:C18)</f>
        <v>473.358</v>
      </c>
    </row>
    <row r="20" spans="1:3" x14ac:dyDescent="0.25">
      <c r="A20" s="73" t="s">
        <v>15</v>
      </c>
      <c r="B20" s="6" t="s">
        <v>62</v>
      </c>
      <c r="C20" s="11">
        <v>599.86</v>
      </c>
    </row>
    <row r="21" spans="1:3" x14ac:dyDescent="0.25">
      <c r="A21" s="74"/>
      <c r="B21" s="6" t="s">
        <v>63</v>
      </c>
      <c r="C21" s="11">
        <v>638.96799999999996</v>
      </c>
    </row>
    <row r="22" spans="1:3" x14ac:dyDescent="0.25">
      <c r="A22" s="74"/>
      <c r="B22" s="6" t="s">
        <v>64</v>
      </c>
      <c r="C22" s="11">
        <v>754.37</v>
      </c>
    </row>
    <row r="23" spans="1:3" x14ac:dyDescent="0.25">
      <c r="A23" s="74"/>
      <c r="B23" s="6" t="s">
        <v>65</v>
      </c>
      <c r="C23" s="11">
        <v>823.17</v>
      </c>
    </row>
    <row r="24" spans="1:3" x14ac:dyDescent="0.25">
      <c r="A24" s="74"/>
      <c r="B24" s="6" t="s">
        <v>66</v>
      </c>
      <c r="C24" s="11">
        <v>367.69</v>
      </c>
    </row>
    <row r="25" spans="1:3" x14ac:dyDescent="0.25">
      <c r="A25" s="75"/>
      <c r="B25" s="4" t="s">
        <v>38</v>
      </c>
      <c r="C25" s="27">
        <f>SUM(C20:C24)</f>
        <v>3184.058</v>
      </c>
    </row>
    <row r="26" spans="1:3" x14ac:dyDescent="0.25">
      <c r="A26" s="73" t="s">
        <v>16</v>
      </c>
      <c r="B26" s="6" t="s">
        <v>62</v>
      </c>
      <c r="C26" s="11">
        <v>22.19</v>
      </c>
    </row>
    <row r="27" spans="1:3" x14ac:dyDescent="0.25">
      <c r="A27" s="74"/>
      <c r="B27" s="6" t="s">
        <v>63</v>
      </c>
      <c r="C27" s="11">
        <v>288.94</v>
      </c>
    </row>
    <row r="28" spans="1:3" x14ac:dyDescent="0.25">
      <c r="A28" s="74"/>
      <c r="B28" s="6" t="s">
        <v>64</v>
      </c>
      <c r="C28" s="11">
        <v>894.72</v>
      </c>
    </row>
    <row r="29" spans="1:3" x14ac:dyDescent="0.25">
      <c r="A29" s="74"/>
      <c r="B29" s="6" t="s">
        <v>65</v>
      </c>
      <c r="C29" s="11">
        <v>432.53</v>
      </c>
    </row>
    <row r="30" spans="1:3" x14ac:dyDescent="0.25">
      <c r="A30" s="74"/>
      <c r="B30" s="6" t="s">
        <v>66</v>
      </c>
      <c r="C30" s="11">
        <v>57.28</v>
      </c>
    </row>
    <row r="31" spans="1:3" x14ac:dyDescent="0.25">
      <c r="A31" s="75"/>
      <c r="B31" s="4" t="s">
        <v>38</v>
      </c>
      <c r="C31" s="27">
        <f>SUM(C26:C30)</f>
        <v>1695.6599999999999</v>
      </c>
    </row>
    <row r="32" spans="1:3" x14ac:dyDescent="0.25">
      <c r="A32" s="73" t="s">
        <v>17</v>
      </c>
      <c r="B32" s="6" t="s">
        <v>62</v>
      </c>
      <c r="C32" s="11">
        <v>18.053999999999998</v>
      </c>
    </row>
    <row r="33" spans="1:3" x14ac:dyDescent="0.25">
      <c r="A33" s="74"/>
      <c r="B33" s="6" t="s">
        <v>63</v>
      </c>
      <c r="C33" s="11">
        <v>648.00400000000002</v>
      </c>
    </row>
    <row r="34" spans="1:3" x14ac:dyDescent="0.25">
      <c r="A34" s="74"/>
      <c r="B34" s="6" t="s">
        <v>64</v>
      </c>
      <c r="C34" s="11">
        <v>372.82299999999998</v>
      </c>
    </row>
    <row r="35" spans="1:3" x14ac:dyDescent="0.25">
      <c r="A35" s="74"/>
      <c r="B35" s="6" t="s">
        <v>65</v>
      </c>
      <c r="C35" s="11">
        <v>76.188999999999993</v>
      </c>
    </row>
    <row r="36" spans="1:3" x14ac:dyDescent="0.25">
      <c r="A36" s="74"/>
      <c r="B36" s="6" t="s">
        <v>66</v>
      </c>
      <c r="C36" s="11">
        <v>135.49</v>
      </c>
    </row>
    <row r="37" spans="1:3" x14ac:dyDescent="0.25">
      <c r="A37" s="75"/>
      <c r="B37" s="4" t="s">
        <v>38</v>
      </c>
      <c r="C37" s="26">
        <f>SUM(C32:C36)</f>
        <v>1250.56</v>
      </c>
    </row>
    <row r="38" spans="1:3" x14ac:dyDescent="0.25">
      <c r="A38" s="73" t="s">
        <v>18</v>
      </c>
      <c r="B38" s="6" t="s">
        <v>62</v>
      </c>
      <c r="C38" s="11">
        <v>0</v>
      </c>
    </row>
    <row r="39" spans="1:3" x14ac:dyDescent="0.25">
      <c r="A39" s="74"/>
      <c r="B39" s="6" t="s">
        <v>63</v>
      </c>
      <c r="C39" s="14">
        <v>20.56</v>
      </c>
    </row>
    <row r="40" spans="1:3" x14ac:dyDescent="0.25">
      <c r="A40" s="74"/>
      <c r="B40" s="6" t="s">
        <v>64</v>
      </c>
      <c r="C40" s="11">
        <v>0</v>
      </c>
    </row>
    <row r="41" spans="1:3" x14ac:dyDescent="0.25">
      <c r="A41" s="74"/>
      <c r="B41" s="6" t="s">
        <v>65</v>
      </c>
      <c r="C41" s="11">
        <v>0</v>
      </c>
    </row>
    <row r="42" spans="1:3" x14ac:dyDescent="0.25">
      <c r="A42" s="74"/>
      <c r="B42" s="6" t="s">
        <v>66</v>
      </c>
      <c r="C42" s="11">
        <v>0</v>
      </c>
    </row>
    <row r="43" spans="1:3" x14ac:dyDescent="0.25">
      <c r="A43" s="75"/>
      <c r="B43" s="4" t="s">
        <v>38</v>
      </c>
      <c r="C43" s="15">
        <v>20.56</v>
      </c>
    </row>
    <row r="44" spans="1:3" x14ac:dyDescent="0.25">
      <c r="A44" s="73" t="s">
        <v>21</v>
      </c>
      <c r="B44" s="6" t="s">
        <v>62</v>
      </c>
      <c r="C44" s="14">
        <v>68.099999999999994</v>
      </c>
    </row>
    <row r="45" spans="1:3" x14ac:dyDescent="0.25">
      <c r="A45" s="74"/>
      <c r="B45" s="6" t="s">
        <v>63</v>
      </c>
      <c r="C45" s="14">
        <v>168.72</v>
      </c>
    </row>
    <row r="46" spans="1:3" x14ac:dyDescent="0.25">
      <c r="A46" s="74"/>
      <c r="B46" s="6" t="s">
        <v>64</v>
      </c>
      <c r="C46" s="14">
        <v>347.7</v>
      </c>
    </row>
    <row r="47" spans="1:3" x14ac:dyDescent="0.25">
      <c r="A47" s="74"/>
      <c r="B47" s="6" t="s">
        <v>65</v>
      </c>
      <c r="C47" s="14">
        <v>136.69999999999999</v>
      </c>
    </row>
    <row r="48" spans="1:3" x14ac:dyDescent="0.25">
      <c r="A48" s="74"/>
      <c r="B48" s="6" t="s">
        <v>66</v>
      </c>
      <c r="C48" s="14">
        <v>171.78</v>
      </c>
    </row>
    <row r="49" spans="1:3" x14ac:dyDescent="0.25">
      <c r="A49" s="75"/>
      <c r="B49" s="4" t="s">
        <v>38</v>
      </c>
      <c r="C49" s="15">
        <v>893</v>
      </c>
    </row>
    <row r="50" spans="1:3" x14ac:dyDescent="0.25">
      <c r="A50" s="73" t="s">
        <v>23</v>
      </c>
      <c r="B50" s="6" t="s">
        <v>62</v>
      </c>
      <c r="C50" s="11">
        <v>82.73</v>
      </c>
    </row>
    <row r="51" spans="1:3" x14ac:dyDescent="0.25">
      <c r="A51" s="74"/>
      <c r="B51" s="6" t="s">
        <v>63</v>
      </c>
      <c r="C51" s="11">
        <v>69.173000000000002</v>
      </c>
    </row>
    <row r="52" spans="1:3" x14ac:dyDescent="0.25">
      <c r="A52" s="74"/>
      <c r="B52" s="6" t="s">
        <v>64</v>
      </c>
      <c r="C52" s="11">
        <v>665.39</v>
      </c>
    </row>
    <row r="53" spans="1:3" x14ac:dyDescent="0.25">
      <c r="A53" s="74"/>
      <c r="B53" s="6" t="s">
        <v>65</v>
      </c>
      <c r="C53" s="11">
        <v>666.52</v>
      </c>
    </row>
    <row r="54" spans="1:3" x14ac:dyDescent="0.25">
      <c r="A54" s="74"/>
      <c r="B54" s="6" t="s">
        <v>66</v>
      </c>
      <c r="C54" s="11">
        <v>0</v>
      </c>
    </row>
    <row r="55" spans="1:3" x14ac:dyDescent="0.25">
      <c r="A55" s="75"/>
      <c r="B55" s="4" t="s">
        <v>38</v>
      </c>
      <c r="C55" s="26">
        <f>SUM(C50:C54)</f>
        <v>1483.8130000000001</v>
      </c>
    </row>
    <row r="56" spans="1:3" x14ac:dyDescent="0.25">
      <c r="A56" s="73" t="s">
        <v>24</v>
      </c>
      <c r="B56" s="6" t="s">
        <v>62</v>
      </c>
      <c r="C56" s="11">
        <v>0</v>
      </c>
    </row>
    <row r="57" spans="1:3" x14ac:dyDescent="0.25">
      <c r="A57" s="74"/>
      <c r="B57" s="6" t="s">
        <v>63</v>
      </c>
      <c r="C57" s="11">
        <v>134.96</v>
      </c>
    </row>
    <row r="58" spans="1:3" x14ac:dyDescent="0.25">
      <c r="A58" s="74"/>
      <c r="B58" s="6" t="s">
        <v>64</v>
      </c>
      <c r="C58" s="11">
        <v>227.48</v>
      </c>
    </row>
    <row r="59" spans="1:3" x14ac:dyDescent="0.25">
      <c r="A59" s="74"/>
      <c r="B59" s="6" t="s">
        <v>65</v>
      </c>
      <c r="C59" s="11">
        <v>33.700000000000003</v>
      </c>
    </row>
    <row r="60" spans="1:3" x14ac:dyDescent="0.25">
      <c r="A60" s="74"/>
      <c r="B60" s="6" t="s">
        <v>66</v>
      </c>
      <c r="C60" s="11">
        <v>0</v>
      </c>
    </row>
    <row r="61" spans="1:3" x14ac:dyDescent="0.25">
      <c r="A61" s="75"/>
      <c r="B61" s="4" t="s">
        <v>38</v>
      </c>
      <c r="C61" s="27">
        <f>SUM(C56:C60)</f>
        <v>396.14</v>
      </c>
    </row>
    <row r="62" spans="1:3" x14ac:dyDescent="0.25">
      <c r="A62" s="73" t="s">
        <v>25</v>
      </c>
      <c r="B62" s="6" t="s">
        <v>62</v>
      </c>
      <c r="C62" s="14">
        <v>46.1</v>
      </c>
    </row>
    <row r="63" spans="1:3" x14ac:dyDescent="0.25">
      <c r="A63" s="74"/>
      <c r="B63" s="6" t="s">
        <v>63</v>
      </c>
      <c r="C63" s="14">
        <v>2327.25378</v>
      </c>
    </row>
    <row r="64" spans="1:3" x14ac:dyDescent="0.25">
      <c r="A64" s="74"/>
      <c r="B64" s="6" t="s">
        <v>64</v>
      </c>
      <c r="C64" s="14">
        <v>2446.87628</v>
      </c>
    </row>
    <row r="65" spans="1:4" x14ac:dyDescent="0.25">
      <c r="A65" s="74"/>
      <c r="B65" s="6" t="s">
        <v>65</v>
      </c>
      <c r="C65" s="14">
        <v>1336.40364</v>
      </c>
    </row>
    <row r="66" spans="1:4" x14ac:dyDescent="0.25">
      <c r="A66" s="74"/>
      <c r="B66" s="6" t="s">
        <v>66</v>
      </c>
      <c r="C66" s="14">
        <v>4185.3456999999999</v>
      </c>
    </row>
    <row r="67" spans="1:4" x14ac:dyDescent="0.25">
      <c r="A67" s="75"/>
      <c r="B67" s="4" t="s">
        <v>38</v>
      </c>
      <c r="C67" s="15">
        <f>SUM(C62:C66)</f>
        <v>10341.9794</v>
      </c>
    </row>
    <row r="68" spans="1:4" x14ac:dyDescent="0.25">
      <c r="A68" s="5"/>
      <c r="B68" s="4" t="s">
        <v>38</v>
      </c>
      <c r="C68" s="15">
        <f>SUM(C13,C19,C25,C31,C37,C43,C49,C55,C61,C67)</f>
        <v>20313.493399999999</v>
      </c>
    </row>
    <row r="69" spans="1:4" x14ac:dyDescent="0.25">
      <c r="A69" s="76" t="s">
        <v>1</v>
      </c>
      <c r="B69" s="76"/>
      <c r="C69" s="76"/>
      <c r="D69" s="76"/>
    </row>
  </sheetData>
  <mergeCells count="15">
    <mergeCell ref="A3:D3"/>
    <mergeCell ref="A4:A7"/>
    <mergeCell ref="B4:B7"/>
    <mergeCell ref="C4:C7"/>
    <mergeCell ref="A8:A13"/>
    <mergeCell ref="A14:A19"/>
    <mergeCell ref="A20:A25"/>
    <mergeCell ref="A26:A31"/>
    <mergeCell ref="A32:A37"/>
    <mergeCell ref="A69:D69"/>
    <mergeCell ref="A38:A43"/>
    <mergeCell ref="A44:A49"/>
    <mergeCell ref="A50:A55"/>
    <mergeCell ref="A56:A61"/>
    <mergeCell ref="A62:A67"/>
  </mergeCells>
  <pageMargins left="0.7" right="0.7" top="0.75" bottom="0.75" header="0.3" footer="0.3"/>
  <pageSetup paperSize="9" orientation="portrait" r:id="rId1"/>
  <ignoredErrors>
    <ignoredError sqref="C5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14p.</vt:lpstr>
      <vt:lpstr>15p.</vt:lpstr>
      <vt:lpstr>15p.sav</vt:lpstr>
      <vt:lpstr>15p.antrinės</vt:lpstr>
      <vt:lpstr>page\x2dtotal</vt:lpstr>
      <vt:lpstr>page\x2dtotal\x2dmaster0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2019-12-11T14:43:28Z</dcterms:created>
  <dcterms:modified xsi:type="dcterms:W3CDTF">2020-03-04T13:24:41Z</dcterms:modified>
</cp:coreProperties>
</file>